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ЗАВУЧ 2023-2024\ВсОШ 2023-2024\"/>
    </mc:Choice>
  </mc:AlternateContent>
  <bookViews>
    <workbookView xWindow="0" yWindow="0" windowWidth="21570" windowHeight="7470" activeTab="3"/>
  </bookViews>
  <sheets>
    <sheet name="мальчики 5-6 " sheetId="1" r:id="rId1"/>
    <sheet name="девочки 5-6" sheetId="6" r:id="rId2"/>
    <sheet name="юноши 7-8 " sheetId="5" r:id="rId3"/>
    <sheet name="девушки 7-8" sheetId="2" r:id="rId4"/>
    <sheet name="юноши 9-11" sheetId="7" r:id="rId5"/>
    <sheet name="девушки 9-11" sheetId="8" r:id="rId6"/>
  </sheets>
  <definedNames>
    <definedName name="Z_E089515C_7A47_489C_8BF8_B76124DF728F_.wvu.PrintArea" localSheetId="1" hidden="1">'девочки 5-6'!$A$1:$O$37</definedName>
    <definedName name="Z_E089515C_7A47_489C_8BF8_B76124DF728F_.wvu.PrintArea" localSheetId="3" hidden="1">'девушки 7-8'!$A$1:$O$14</definedName>
    <definedName name="Z_E089515C_7A47_489C_8BF8_B76124DF728F_.wvu.PrintArea" localSheetId="5" hidden="1">'девушки 9-11'!$A$1:$O$14</definedName>
    <definedName name="Z_E089515C_7A47_489C_8BF8_B76124DF728F_.wvu.PrintArea" localSheetId="0" hidden="1">'мальчики 5-6 '!$A$1:$O$61</definedName>
    <definedName name="Z_E089515C_7A47_489C_8BF8_B76124DF728F_.wvu.PrintArea" localSheetId="2" hidden="1">'юноши 7-8 '!$A$1:$O$44</definedName>
    <definedName name="Z_E089515C_7A47_489C_8BF8_B76124DF728F_.wvu.PrintArea" localSheetId="4" hidden="1">'юноши 9-11'!$A$1:$O$33</definedName>
    <definedName name="_xlnm.Print_Area" localSheetId="1">'девочки 5-6'!$A$1:$O$37</definedName>
    <definedName name="_xlnm.Print_Area" localSheetId="3">'девушки 7-8'!$A$1:$O$14</definedName>
    <definedName name="_xlnm.Print_Area" localSheetId="5">'девушки 9-11'!$A$1:$O$14</definedName>
    <definedName name="_xlnm.Print_Area" localSheetId="0">'мальчики 5-6 '!$A$1:$O$61</definedName>
    <definedName name="_xlnm.Print_Area" localSheetId="2">'юноши 7-8 '!$A$1:$O$44</definedName>
    <definedName name="_xlnm.Print_Area" localSheetId="4">'юноши 9-11'!$A$1:$O$33</definedName>
  </definedNames>
  <calcPr calcId="162913"/>
  <customWorkbookViews>
    <customWorkbookView name="M.Kucheriavaia - Личное представление" guid="{E089515C-7A47-489C-8BF8-B76124DF728F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M14" i="8" l="1"/>
  <c r="N14" i="8" s="1"/>
  <c r="M21" i="5"/>
  <c r="N21" i="5" s="1"/>
  <c r="M25" i="5"/>
  <c r="N25" i="5" s="1"/>
  <c r="M26" i="5"/>
  <c r="N26" i="5" s="1"/>
  <c r="M16" i="1" l="1"/>
  <c r="N16" i="1" s="1"/>
  <c r="M13" i="1"/>
  <c r="N13" i="1" s="1"/>
  <c r="M13" i="8" l="1"/>
  <c r="N13" i="8" s="1"/>
  <c r="M12" i="8"/>
  <c r="M11" i="8"/>
  <c r="M33" i="7"/>
  <c r="K33" i="7"/>
  <c r="I33" i="7"/>
  <c r="M32" i="7"/>
  <c r="K32" i="7"/>
  <c r="I32" i="7"/>
  <c r="M31" i="7"/>
  <c r="K31" i="7"/>
  <c r="I31" i="7"/>
  <c r="M30" i="7"/>
  <c r="K30" i="7"/>
  <c r="I30" i="7"/>
  <c r="M29" i="7"/>
  <c r="K29" i="7"/>
  <c r="I29" i="7"/>
  <c r="M28" i="7"/>
  <c r="K28" i="7"/>
  <c r="I28" i="7"/>
  <c r="N28" i="7" s="1"/>
  <c r="M27" i="7"/>
  <c r="K27" i="7"/>
  <c r="I27" i="7"/>
  <c r="M26" i="7"/>
  <c r="K26" i="7"/>
  <c r="I26" i="7"/>
  <c r="M25" i="7"/>
  <c r="K25" i="7"/>
  <c r="I25" i="7"/>
  <c r="M24" i="7"/>
  <c r="K24" i="7"/>
  <c r="I24" i="7"/>
  <c r="N24" i="7" s="1"/>
  <c r="M23" i="7"/>
  <c r="K23" i="7"/>
  <c r="I23" i="7"/>
  <c r="M22" i="7"/>
  <c r="K22" i="7"/>
  <c r="I22" i="7"/>
  <c r="M14" i="7"/>
  <c r="M21" i="7"/>
  <c r="N21" i="7" s="1"/>
  <c r="M20" i="7"/>
  <c r="M18" i="7"/>
  <c r="M19" i="7"/>
  <c r="M17" i="7"/>
  <c r="N17" i="7" s="1"/>
  <c r="M16" i="7"/>
  <c r="M15" i="7"/>
  <c r="M13" i="7"/>
  <c r="M11" i="7"/>
  <c r="N11" i="7" s="1"/>
  <c r="M12" i="7"/>
  <c r="M36" i="6"/>
  <c r="M35" i="6"/>
  <c r="M33" i="6"/>
  <c r="M34" i="6"/>
  <c r="M31" i="6"/>
  <c r="M32" i="6"/>
  <c r="M30" i="6"/>
  <c r="M27" i="6"/>
  <c r="M29" i="6"/>
  <c r="M28" i="6"/>
  <c r="M25" i="6"/>
  <c r="M24" i="6"/>
  <c r="M26" i="6"/>
  <c r="M23" i="6"/>
  <c r="M19" i="6"/>
  <c r="M21" i="6"/>
  <c r="M22" i="6"/>
  <c r="M20" i="6"/>
  <c r="M17" i="6"/>
  <c r="M18" i="6"/>
  <c r="M16" i="6"/>
  <c r="N16" i="6" s="1"/>
  <c r="M14" i="6"/>
  <c r="M15" i="6"/>
  <c r="M13" i="6"/>
  <c r="M12" i="6"/>
  <c r="N12" i="6" s="1"/>
  <c r="M11" i="6"/>
  <c r="M44" i="5"/>
  <c r="K44" i="5"/>
  <c r="I44" i="5"/>
  <c r="M43" i="5"/>
  <c r="K43" i="5"/>
  <c r="I43" i="5"/>
  <c r="M42" i="5"/>
  <c r="K42" i="5"/>
  <c r="I42" i="5"/>
  <c r="M41" i="5"/>
  <c r="K41" i="5"/>
  <c r="I41" i="5"/>
  <c r="M40" i="5"/>
  <c r="K40" i="5"/>
  <c r="I40" i="5"/>
  <c r="M39" i="5"/>
  <c r="K39" i="5"/>
  <c r="I39" i="5"/>
  <c r="M38" i="5"/>
  <c r="K38" i="5"/>
  <c r="I38" i="5"/>
  <c r="M37" i="5"/>
  <c r="K37" i="5"/>
  <c r="I37" i="5"/>
  <c r="M36" i="5"/>
  <c r="K36" i="5"/>
  <c r="I36" i="5"/>
  <c r="M35" i="5"/>
  <c r="K35" i="5"/>
  <c r="I35" i="5"/>
  <c r="M34" i="5"/>
  <c r="K34" i="5"/>
  <c r="I34" i="5"/>
  <c r="M33" i="5"/>
  <c r="K33" i="5"/>
  <c r="I33" i="5"/>
  <c r="M32" i="5"/>
  <c r="M29" i="5"/>
  <c r="M30" i="5"/>
  <c r="M31" i="5"/>
  <c r="M20" i="5"/>
  <c r="M28" i="5"/>
  <c r="M27" i="5"/>
  <c r="M24" i="5"/>
  <c r="M23" i="5"/>
  <c r="M22" i="5"/>
  <c r="M16" i="5"/>
  <c r="M19" i="5"/>
  <c r="M18" i="5"/>
  <c r="M15" i="5"/>
  <c r="M14" i="5"/>
  <c r="M12" i="5"/>
  <c r="M17" i="5"/>
  <c r="M13" i="5"/>
  <c r="M11" i="5"/>
  <c r="I44" i="1"/>
  <c r="K44" i="1"/>
  <c r="M44" i="1"/>
  <c r="I45" i="1"/>
  <c r="K45" i="1"/>
  <c r="M45" i="1"/>
  <c r="I46" i="1"/>
  <c r="K46" i="1"/>
  <c r="M46" i="1"/>
  <c r="I47" i="1"/>
  <c r="K47" i="1"/>
  <c r="M47" i="1"/>
  <c r="I48" i="1"/>
  <c r="K48" i="1"/>
  <c r="M48" i="1"/>
  <c r="I49" i="1"/>
  <c r="K49" i="1"/>
  <c r="M49" i="1"/>
  <c r="I50" i="1"/>
  <c r="K50" i="1"/>
  <c r="M50" i="1"/>
  <c r="I51" i="1"/>
  <c r="K51" i="1"/>
  <c r="M51" i="1"/>
  <c r="I52" i="1"/>
  <c r="K52" i="1"/>
  <c r="M52" i="1"/>
  <c r="I53" i="1"/>
  <c r="K53" i="1"/>
  <c r="M53" i="1"/>
  <c r="I54" i="1"/>
  <c r="K54" i="1"/>
  <c r="M54" i="1"/>
  <c r="I55" i="1"/>
  <c r="K55" i="1"/>
  <c r="M55" i="1"/>
  <c r="I56" i="1"/>
  <c r="K56" i="1"/>
  <c r="M56" i="1"/>
  <c r="I57" i="1"/>
  <c r="K57" i="1"/>
  <c r="M57" i="1"/>
  <c r="I35" i="1"/>
  <c r="K61" i="1"/>
  <c r="M12" i="1"/>
  <c r="M14" i="1"/>
  <c r="M14" i="2"/>
  <c r="M13" i="2"/>
  <c r="N13" i="2" s="1"/>
  <c r="M12" i="2"/>
  <c r="M11" i="2"/>
  <c r="M25" i="1"/>
  <c r="M26" i="1"/>
  <c r="M27" i="1"/>
  <c r="M29" i="1"/>
  <c r="M28" i="1"/>
  <c r="M30" i="1"/>
  <c r="I31" i="1"/>
  <c r="K31" i="1"/>
  <c r="M31" i="1"/>
  <c r="I32" i="1"/>
  <c r="K32" i="1"/>
  <c r="M32" i="1"/>
  <c r="I33" i="1"/>
  <c r="K33" i="1"/>
  <c r="M33" i="1"/>
  <c r="I34" i="1"/>
  <c r="K34" i="1"/>
  <c r="M34" i="1"/>
  <c r="K35" i="1"/>
  <c r="M35" i="1"/>
  <c r="I36" i="1"/>
  <c r="K36" i="1"/>
  <c r="M36" i="1"/>
  <c r="I37" i="1"/>
  <c r="K37" i="1"/>
  <c r="M37" i="1"/>
  <c r="I38" i="1"/>
  <c r="K38" i="1"/>
  <c r="M38" i="1"/>
  <c r="I39" i="1"/>
  <c r="K39" i="1"/>
  <c r="M39" i="1"/>
  <c r="I40" i="1"/>
  <c r="K40" i="1"/>
  <c r="M40" i="1"/>
  <c r="I41" i="1"/>
  <c r="K41" i="1"/>
  <c r="M41" i="1"/>
  <c r="I42" i="1"/>
  <c r="K42" i="1"/>
  <c r="M42" i="1"/>
  <c r="I43" i="1"/>
  <c r="K43" i="1"/>
  <c r="M43" i="1"/>
  <c r="I58" i="1"/>
  <c r="K58" i="1"/>
  <c r="M58" i="1"/>
  <c r="I59" i="1"/>
  <c r="K59" i="1"/>
  <c r="M59" i="1"/>
  <c r="I60" i="1"/>
  <c r="K60" i="1"/>
  <c r="M60" i="1"/>
  <c r="I61" i="1"/>
  <c r="M61" i="1"/>
  <c r="I62" i="1"/>
  <c r="K62" i="1"/>
  <c r="M62" i="1"/>
  <c r="M15" i="1"/>
  <c r="M17" i="1"/>
  <c r="M18" i="1"/>
  <c r="M19" i="1"/>
  <c r="M20" i="1"/>
  <c r="M21" i="1"/>
  <c r="M22" i="1"/>
  <c r="M23" i="1"/>
  <c r="M24" i="1"/>
  <c r="M11" i="1"/>
  <c r="N38" i="5" l="1"/>
  <c r="N42" i="5"/>
  <c r="N22" i="6"/>
  <c r="N26" i="6"/>
  <c r="N29" i="6"/>
  <c r="N31" i="6"/>
  <c r="N36" i="6"/>
  <c r="N54" i="1"/>
  <c r="N50" i="1"/>
  <c r="N46" i="1"/>
  <c r="N28" i="1"/>
  <c r="N26" i="1"/>
  <c r="N32" i="7"/>
  <c r="N36" i="5"/>
  <c r="N40" i="5"/>
  <c r="N27" i="1"/>
  <c r="N12" i="2"/>
  <c r="N55" i="1"/>
  <c r="N51" i="1"/>
  <c r="N47" i="1"/>
  <c r="N13" i="5"/>
  <c r="N15" i="5"/>
  <c r="N23" i="5"/>
  <c r="N20" i="5"/>
  <c r="N32" i="5"/>
  <c r="N11" i="6"/>
  <c r="N14" i="6"/>
  <c r="N20" i="6"/>
  <c r="N23" i="6"/>
  <c r="N28" i="6"/>
  <c r="N32" i="6"/>
  <c r="N35" i="6"/>
  <c r="N12" i="7"/>
  <c r="N16" i="7"/>
  <c r="N20" i="7"/>
  <c r="N23" i="7"/>
  <c r="N27" i="7"/>
  <c r="N31" i="7"/>
  <c r="N12" i="8"/>
  <c r="N38" i="1"/>
  <c r="N29" i="1"/>
  <c r="N56" i="1"/>
  <c r="N15" i="6"/>
  <c r="N19" i="6"/>
  <c r="N25" i="6"/>
  <c r="N15" i="7"/>
  <c r="N22" i="7"/>
  <c r="N30" i="7"/>
  <c r="N11" i="2"/>
  <c r="N52" i="1"/>
  <c r="N48" i="1"/>
  <c r="N44" i="1"/>
  <c r="N17" i="6"/>
  <c r="N30" i="6"/>
  <c r="N33" i="6"/>
  <c r="N18" i="7"/>
  <c r="N26" i="7"/>
  <c r="N11" i="8"/>
  <c r="N14" i="2"/>
  <c r="N57" i="1"/>
  <c r="N53" i="1"/>
  <c r="N49" i="1"/>
  <c r="N45" i="1"/>
  <c r="N12" i="5"/>
  <c r="N19" i="5"/>
  <c r="N27" i="5"/>
  <c r="N30" i="5"/>
  <c r="N33" i="5"/>
  <c r="N34" i="5"/>
  <c r="N44" i="5"/>
  <c r="N13" i="6"/>
  <c r="N18" i="6"/>
  <c r="N21" i="6"/>
  <c r="N24" i="6"/>
  <c r="N27" i="6"/>
  <c r="N34" i="6"/>
  <c r="N13" i="7"/>
  <c r="N19" i="7"/>
  <c r="N14" i="7"/>
  <c r="N25" i="7"/>
  <c r="N29" i="7"/>
  <c r="N33" i="7"/>
  <c r="N11" i="5"/>
  <c r="N17" i="5"/>
  <c r="N14" i="5"/>
  <c r="N18" i="5"/>
  <c r="N16" i="5"/>
  <c r="N22" i="5"/>
  <c r="N24" i="5"/>
  <c r="N28" i="5"/>
  <c r="N31" i="5"/>
  <c r="N29" i="5"/>
  <c r="N35" i="5"/>
  <c r="N37" i="5"/>
  <c r="N39" i="5"/>
  <c r="N41" i="5"/>
  <c r="N43" i="5"/>
  <c r="N34" i="1"/>
  <c r="N32" i="1"/>
  <c r="N33" i="1"/>
  <c r="N31" i="1"/>
  <c r="N61" i="1"/>
  <c r="N62" i="1"/>
  <c r="N59" i="1"/>
  <c r="N39" i="1"/>
  <c r="N35" i="1"/>
  <c r="N43" i="1"/>
  <c r="N41" i="1"/>
  <c r="N36" i="1"/>
  <c r="N30" i="1"/>
  <c r="N60" i="1"/>
  <c r="N42" i="1"/>
  <c r="N40" i="1"/>
  <c r="N37" i="1"/>
  <c r="N58" i="1"/>
  <c r="N25" i="1"/>
  <c r="N14" i="1" l="1"/>
  <c r="N24" i="1"/>
  <c r="N19" i="1"/>
  <c r="N17" i="1"/>
  <c r="N15" i="1"/>
  <c r="N22" i="1"/>
  <c r="N18" i="1"/>
  <c r="N23" i="1"/>
  <c r="N12" i="1"/>
  <c r="N21" i="1"/>
  <c r="N11" i="1"/>
  <c r="N20" i="1"/>
</calcChain>
</file>

<file path=xl/sharedStrings.xml><?xml version="1.0" encoding="utf-8"?>
<sst xmlns="http://schemas.openxmlformats.org/spreadsheetml/2006/main" count="789" uniqueCount="349">
  <si>
    <t>Протокол №1</t>
  </si>
  <si>
    <t>№</t>
  </si>
  <si>
    <t>Класс</t>
  </si>
  <si>
    <t>Теория</t>
  </si>
  <si>
    <t>Баллы</t>
  </si>
  <si>
    <t>результат</t>
  </si>
  <si>
    <t>время в сек</t>
  </si>
  <si>
    <t>зачетные баллы</t>
  </si>
  <si>
    <t>баллы</t>
  </si>
  <si>
    <t>Образовательная организация</t>
  </si>
  <si>
    <t>шифр</t>
  </si>
  <si>
    <t>Гимнастика</t>
  </si>
  <si>
    <t>фамилия</t>
  </si>
  <si>
    <t>имя</t>
  </si>
  <si>
    <t>отчество</t>
  </si>
  <si>
    <t xml:space="preserve"> юноши 7-8</t>
  </si>
  <si>
    <t xml:space="preserve">ВСЕГО баллов </t>
  </si>
  <si>
    <t>max 100</t>
  </si>
  <si>
    <t>max 20</t>
  </si>
  <si>
    <t>max 40</t>
  </si>
  <si>
    <t>Лучший результат среди девушек 7-8 классов</t>
  </si>
  <si>
    <t>Лучший результат среди девушек 9-11 классов</t>
  </si>
  <si>
    <t>Лучший результат среди юношей 9-11 классов</t>
  </si>
  <si>
    <t>Лучший результат среди юношей 7-8 классов</t>
  </si>
  <si>
    <t xml:space="preserve"> юноши 9-11</t>
  </si>
  <si>
    <t>Игровые виды спорта</t>
  </si>
  <si>
    <t>Максимально возможный результат в теории 7-8 классов</t>
  </si>
  <si>
    <t>Максимально возможный результат в теории 9-11 классов</t>
  </si>
  <si>
    <t>решения жюри по итогам проведения школьного этапа  Всероссийской олимпиады школьников Ленинградской области по физической культуре</t>
  </si>
  <si>
    <t>Максимально возможный результат в теории 5-6 классов</t>
  </si>
  <si>
    <t>Лучший результат среди девочек 5-6 классов</t>
  </si>
  <si>
    <t>Протокол №2</t>
  </si>
  <si>
    <t>Лучший результат среди мальчиков 5-6 классов</t>
  </si>
  <si>
    <t xml:space="preserve"> девочки 5-6</t>
  </si>
  <si>
    <t>мальчики 5-6</t>
  </si>
  <si>
    <t>девушки 7-8</t>
  </si>
  <si>
    <t>девушки 9-11</t>
  </si>
  <si>
    <t>Лучший результат среди девушек 9-11 классов, кроме теории (теория - максимально возможный)</t>
  </si>
  <si>
    <t>Лучший результат среди юношей 9-11 классов, кроме теории  (теория - максимально возможный)</t>
  </si>
  <si>
    <t>Лучший результат среди девушек 7-8 классов  (теория - максимально возможный)</t>
  </si>
  <si>
    <t>Лучший результат среди юношей 7-8 классов, кроме теории  (теория - максимально возможный)</t>
  </si>
  <si>
    <t>Лучший результат среди девочек 5-6 классов, кроме теории  (теория - максимально возможный)</t>
  </si>
  <si>
    <t>Лучший результат среди мальчиков 5-6 классов, кроме теории  (теория - максимально возможный)</t>
  </si>
  <si>
    <t>Иванов</t>
  </si>
  <si>
    <t>6б</t>
  </si>
  <si>
    <t>МБОУ "СОШ г.Светогорск"</t>
  </si>
  <si>
    <t>Суровцев</t>
  </si>
  <si>
    <t>6г</t>
  </si>
  <si>
    <t>Цвылев</t>
  </si>
  <si>
    <t>5г</t>
  </si>
  <si>
    <t xml:space="preserve">Елизарьев </t>
  </si>
  <si>
    <t>Мавлудов</t>
  </si>
  <si>
    <t>Калмыков</t>
  </si>
  <si>
    <t>Закиев</t>
  </si>
  <si>
    <t>6д</t>
  </si>
  <si>
    <t xml:space="preserve">Карпов </t>
  </si>
  <si>
    <t>6в</t>
  </si>
  <si>
    <t>Сябрук</t>
  </si>
  <si>
    <t>Тарасов</t>
  </si>
  <si>
    <t>Матюшкин</t>
  </si>
  <si>
    <t>Татауров</t>
  </si>
  <si>
    <t>Павел</t>
  </si>
  <si>
    <t>Михайлов</t>
  </si>
  <si>
    <t>Шеин</t>
  </si>
  <si>
    <t>Ложкин</t>
  </si>
  <si>
    <t>Колотилин</t>
  </si>
  <si>
    <t>5б</t>
  </si>
  <si>
    <t>Сенчуков</t>
  </si>
  <si>
    <t>Васькин</t>
  </si>
  <si>
    <t>Сочнев</t>
  </si>
  <si>
    <t>Комаров</t>
  </si>
  <si>
    <t>5а</t>
  </si>
  <si>
    <t>Карепеева</t>
  </si>
  <si>
    <t xml:space="preserve">Косинская </t>
  </si>
  <si>
    <t>Мартынова</t>
  </si>
  <si>
    <t>Габибова</t>
  </si>
  <si>
    <t>Мешкова</t>
  </si>
  <si>
    <t>6а</t>
  </si>
  <si>
    <t>Гаппорова</t>
  </si>
  <si>
    <t>Шилова</t>
  </si>
  <si>
    <t>Смирнова</t>
  </si>
  <si>
    <t>Ахмадбекова</t>
  </si>
  <si>
    <t>Бурьянова</t>
  </si>
  <si>
    <t>Найдина</t>
  </si>
  <si>
    <t>Веберова</t>
  </si>
  <si>
    <t>Валерия</t>
  </si>
  <si>
    <t>Антонина</t>
  </si>
  <si>
    <t>Алена</t>
  </si>
  <si>
    <t>1.,10</t>
  </si>
  <si>
    <t>Фоя</t>
  </si>
  <si>
    <t>Дъяконова</t>
  </si>
  <si>
    <t>Быкова</t>
  </si>
  <si>
    <t>Яхина</t>
  </si>
  <si>
    <t>Анна</t>
  </si>
  <si>
    <t>Омельченко</t>
  </si>
  <si>
    <t xml:space="preserve">Быстрова </t>
  </si>
  <si>
    <t>Ангелина</t>
  </si>
  <si>
    <t>Селезнева</t>
  </si>
  <si>
    <t>Чистякова</t>
  </si>
  <si>
    <t>Иванова</t>
  </si>
  <si>
    <t>Григорьева</t>
  </si>
  <si>
    <t>Малышко</t>
  </si>
  <si>
    <t>Ларькина</t>
  </si>
  <si>
    <t>Дарья</t>
  </si>
  <si>
    <t>Галатова</t>
  </si>
  <si>
    <t>Сигай</t>
  </si>
  <si>
    <t>Вадим</t>
  </si>
  <si>
    <t>Фомин</t>
  </si>
  <si>
    <t>Симонов</t>
  </si>
  <si>
    <t>7в</t>
  </si>
  <si>
    <t>Мельник</t>
  </si>
  <si>
    <t>Лев</t>
  </si>
  <si>
    <t>Босько</t>
  </si>
  <si>
    <t>Тимофей</t>
  </si>
  <si>
    <t>8а</t>
  </si>
  <si>
    <t>0.46</t>
  </si>
  <si>
    <t>Джумаев</t>
  </si>
  <si>
    <t>8б</t>
  </si>
  <si>
    <t>Васенин</t>
  </si>
  <si>
    <t>Листов</t>
  </si>
  <si>
    <t>Дорофеев</t>
  </si>
  <si>
    <t>7а</t>
  </si>
  <si>
    <t>Гордеев</t>
  </si>
  <si>
    <t>Младших</t>
  </si>
  <si>
    <t>8г</t>
  </si>
  <si>
    <t>Един</t>
  </si>
  <si>
    <t>Михайил</t>
  </si>
  <si>
    <t xml:space="preserve">Даниил </t>
  </si>
  <si>
    <t>Крыжановский</t>
  </si>
  <si>
    <t>Михаил</t>
  </si>
  <si>
    <t>Петров</t>
  </si>
  <si>
    <t>Максим</t>
  </si>
  <si>
    <t>8в</t>
  </si>
  <si>
    <t>Рудаков</t>
  </si>
  <si>
    <t>Урванцев</t>
  </si>
  <si>
    <t>Низовкин</t>
  </si>
  <si>
    <t xml:space="preserve">Новичков </t>
  </si>
  <si>
    <t>Алексей</t>
  </si>
  <si>
    <t>Котельников</t>
  </si>
  <si>
    <t>Загидулин</t>
  </si>
  <si>
    <t>Арсений</t>
  </si>
  <si>
    <t>Зибницкий</t>
  </si>
  <si>
    <t>7д</t>
  </si>
  <si>
    <t>Стальянова</t>
  </si>
  <si>
    <t>Мария</t>
  </si>
  <si>
    <t>Агаева</t>
  </si>
  <si>
    <t>Диана</t>
  </si>
  <si>
    <t>Сальникова</t>
  </si>
  <si>
    <t>Ольга</t>
  </si>
  <si>
    <t>Филиппова</t>
  </si>
  <si>
    <t>Эвелина</t>
  </si>
  <si>
    <t>Погребняк</t>
  </si>
  <si>
    <t>11а</t>
  </si>
  <si>
    <t>Гришунов</t>
  </si>
  <si>
    <t>Прокопенко</t>
  </si>
  <si>
    <t>Бабаев</t>
  </si>
  <si>
    <t>Волков</t>
  </si>
  <si>
    <t>Лазарев</t>
  </si>
  <si>
    <t>9г</t>
  </si>
  <si>
    <t>Салихов</t>
  </si>
  <si>
    <t>9а</t>
  </si>
  <si>
    <t>Дмитриев</t>
  </si>
  <si>
    <t>Постричев</t>
  </si>
  <si>
    <t>Крылов</t>
  </si>
  <si>
    <t>Мефодьев</t>
  </si>
  <si>
    <t>Башкирова</t>
  </si>
  <si>
    <t>Евсеева</t>
  </si>
  <si>
    <t>Полина</t>
  </si>
  <si>
    <t xml:space="preserve">Кутанина </t>
  </si>
  <si>
    <t>Владимировна</t>
  </si>
  <si>
    <t>Звонилкина</t>
  </si>
  <si>
    <t>9в</t>
  </si>
  <si>
    <t>победитель</t>
  </si>
  <si>
    <t>Ф-1-9-4</t>
  </si>
  <si>
    <t>Анатольевна</t>
  </si>
  <si>
    <t>ф-1-9-3</t>
  </si>
  <si>
    <t>Ильинична</t>
  </si>
  <si>
    <t>ф-1-9-2</t>
  </si>
  <si>
    <t>ф-1-9-1</t>
  </si>
  <si>
    <t>Андреевна</t>
  </si>
  <si>
    <t>Кирилл</t>
  </si>
  <si>
    <t>Дмитриевич</t>
  </si>
  <si>
    <t>ф-12-10-2</t>
  </si>
  <si>
    <t>ф-12-10-1</t>
  </si>
  <si>
    <t>Егор</t>
  </si>
  <si>
    <t>Денисович</t>
  </si>
  <si>
    <t>ф-11-11-1</t>
  </si>
  <si>
    <t>Дмитрий</t>
  </si>
  <si>
    <t>Сергеевич</t>
  </si>
  <si>
    <t>ф-11-11-2</t>
  </si>
  <si>
    <t>Андреевич</t>
  </si>
  <si>
    <t>ф-11-11-3</t>
  </si>
  <si>
    <t>Денис</t>
  </si>
  <si>
    <t>ф-11-11-4</t>
  </si>
  <si>
    <t>Рамазан</t>
  </si>
  <si>
    <t>Зейнудинович</t>
  </si>
  <si>
    <t>ф-11-11-5</t>
  </si>
  <si>
    <t>Владислав</t>
  </si>
  <si>
    <t>Артемович</t>
  </si>
  <si>
    <t>ф-2-9-10</t>
  </si>
  <si>
    <t>Роман</t>
  </si>
  <si>
    <t>ф-6-9-1</t>
  </si>
  <si>
    <t>Ренатович</t>
  </si>
  <si>
    <t>ф-6-9-2</t>
  </si>
  <si>
    <t>Матвей</t>
  </si>
  <si>
    <t>Романович</t>
  </si>
  <si>
    <t>ф-2-9-4</t>
  </si>
  <si>
    <t>Даниил</t>
  </si>
  <si>
    <t>Иванович</t>
  </si>
  <si>
    <t>ф-2-8-11</t>
  </si>
  <si>
    <t>Руслановна</t>
  </si>
  <si>
    <t>ф-2-8-17</t>
  </si>
  <si>
    <t>Алишевна</t>
  </si>
  <si>
    <t>ф-2-8-6</t>
  </si>
  <si>
    <t>Абдуладжиевна</t>
  </si>
  <si>
    <t>ф-12-8-6</t>
  </si>
  <si>
    <t>Евгеньевна</t>
  </si>
  <si>
    <t>ф-2-8-1</t>
  </si>
  <si>
    <t>Павлович</t>
  </si>
  <si>
    <t>ф-2-8-7</t>
  </si>
  <si>
    <t>Евгеньевич</t>
  </si>
  <si>
    <t>Олегович</t>
  </si>
  <si>
    <t>ф-2-8-9</t>
  </si>
  <si>
    <t>Михайлович</t>
  </si>
  <si>
    <t>ф-2-8-10</t>
  </si>
  <si>
    <t>ф-2-8-12</t>
  </si>
  <si>
    <t>Руслан</t>
  </si>
  <si>
    <t>ф-6-8-7</t>
  </si>
  <si>
    <t>ф-6-7-23</t>
  </si>
  <si>
    <t>Александр</t>
  </si>
  <si>
    <t>ф-6-7-20</t>
  </si>
  <si>
    <t>Артем</t>
  </si>
  <si>
    <t>Игоревич</t>
  </si>
  <si>
    <t>ф-6-7-25</t>
  </si>
  <si>
    <t>ф-6-7-22</t>
  </si>
  <si>
    <t>ф-2-6-5</t>
  </si>
  <si>
    <t>Георгий</t>
  </si>
  <si>
    <t>ф-2-6-6</t>
  </si>
  <si>
    <t>Максимович</t>
  </si>
  <si>
    <t>ф-12-8-1</t>
  </si>
  <si>
    <t>Тимурович</t>
  </si>
  <si>
    <t>ф-12-8-4</t>
  </si>
  <si>
    <t>Макаров</t>
  </si>
  <si>
    <t>ф-6-7-1</t>
  </si>
  <si>
    <t>Александрович</t>
  </si>
  <si>
    <t>ф-6-7-2</t>
  </si>
  <si>
    <t>ф-6-7-3</t>
  </si>
  <si>
    <t>ф-1-8-2</t>
  </si>
  <si>
    <t>ф-1-8-4</t>
  </si>
  <si>
    <t>ф-1-8-3</t>
  </si>
  <si>
    <t>ф-6-7-26</t>
  </si>
  <si>
    <t xml:space="preserve">Артем </t>
  </si>
  <si>
    <t>ф-12-8-5-</t>
  </si>
  <si>
    <t>Бронислав</t>
  </si>
  <si>
    <t>ф-2-6-1</t>
  </si>
  <si>
    <t>Захра</t>
  </si>
  <si>
    <t>Замановна</t>
  </si>
  <si>
    <t>ф-2-6-2</t>
  </si>
  <si>
    <t>Арина</t>
  </si>
  <si>
    <t>Кирилловна</t>
  </si>
  <si>
    <t>ф-6-2-3</t>
  </si>
  <si>
    <t xml:space="preserve">Анна </t>
  </si>
  <si>
    <t>Николаевна</t>
  </si>
  <si>
    <t>ф-2-6-4</t>
  </si>
  <si>
    <t xml:space="preserve">Ульяна </t>
  </si>
  <si>
    <t>Алексеевна</t>
  </si>
  <si>
    <t>ф-11-5-1</t>
  </si>
  <si>
    <t>Савелий</t>
  </si>
  <si>
    <t>Николаевич</t>
  </si>
  <si>
    <t>ф-11-5-2</t>
  </si>
  <si>
    <t>Никита</t>
  </si>
  <si>
    <t>Юрьевич</t>
  </si>
  <si>
    <t>ф-11-6-3</t>
  </si>
  <si>
    <t>ф-11-6-4</t>
  </si>
  <si>
    <t>ф-11-5-5</t>
  </si>
  <si>
    <t xml:space="preserve">Сергей </t>
  </si>
  <si>
    <t>ф-11-5-6</t>
  </si>
  <si>
    <t xml:space="preserve">Иван </t>
  </si>
  <si>
    <t>Васильевич</t>
  </si>
  <si>
    <t>ф-11-6-7</t>
  </si>
  <si>
    <t>ф-11-6-8</t>
  </si>
  <si>
    <t>Константинович</t>
  </si>
  <si>
    <t>ф-11-5-9</t>
  </si>
  <si>
    <t>ф-6-5-8</t>
  </si>
  <si>
    <t xml:space="preserve">Диана </t>
  </si>
  <si>
    <t>Игоревна</t>
  </si>
  <si>
    <t>ф-6-5-5</t>
  </si>
  <si>
    <t>Дмитриевна</t>
  </si>
  <si>
    <t>ф-6-5-9</t>
  </si>
  <si>
    <t>Сергеевна</t>
  </si>
  <si>
    <t>ф-6-5-10</t>
  </si>
  <si>
    <t>Максимовна</t>
  </si>
  <si>
    <t>ф-6-5-11</t>
  </si>
  <si>
    <t>Юстина</t>
  </si>
  <si>
    <t>Олеговна</t>
  </si>
  <si>
    <t>ф-6-6-13</t>
  </si>
  <si>
    <t>ф-6-5-14</t>
  </si>
  <si>
    <t>Виктория</t>
  </si>
  <si>
    <t>ф-6-5-15</t>
  </si>
  <si>
    <t>Михайловна</t>
  </si>
  <si>
    <t>ф-6-5-16</t>
  </si>
  <si>
    <t xml:space="preserve">Дарья </t>
  </si>
  <si>
    <t>ф-6-5-17</t>
  </si>
  <si>
    <t>София</t>
  </si>
  <si>
    <t>Александровна</t>
  </si>
  <si>
    <t>ф-6-5-18</t>
  </si>
  <si>
    <t>ф-6-5-19</t>
  </si>
  <si>
    <t>Станиславовна</t>
  </si>
  <si>
    <t>ф-6-6-21</t>
  </si>
  <si>
    <t>ф-6-6-24</t>
  </si>
  <si>
    <t>Даниилович</t>
  </si>
  <si>
    <t>ф-6-6-12</t>
  </si>
  <si>
    <t>Илья</t>
  </si>
  <si>
    <t>Алексеевич</t>
  </si>
  <si>
    <t>ф-12-6-3</t>
  </si>
  <si>
    <t>ф-12-6-2</t>
  </si>
  <si>
    <t>Шихамед</t>
  </si>
  <si>
    <t>Нурудинов</t>
  </si>
  <si>
    <t>ф-12-6-4</t>
  </si>
  <si>
    <t>Артемий</t>
  </si>
  <si>
    <t>ф-12-5-1</t>
  </si>
  <si>
    <t>Валерьевич</t>
  </si>
  <si>
    <t>ф-12-5-2</t>
  </si>
  <si>
    <t>ф-11-5-10</t>
  </si>
  <si>
    <t>ф-12-6-1</t>
  </si>
  <si>
    <t>ф-1-6-3</t>
  </si>
  <si>
    <t>Вероника</t>
  </si>
  <si>
    <t>ф-1-6-10</t>
  </si>
  <si>
    <t>ф-1-6-9</t>
  </si>
  <si>
    <t>Элина</t>
  </si>
  <si>
    <t>ф-1-6-4</t>
  </si>
  <si>
    <t>Сабина</t>
  </si>
  <si>
    <t>Шаймародоновна</t>
  </si>
  <si>
    <t>ф-6-5-4</t>
  </si>
  <si>
    <t>ф-1-6-5</t>
  </si>
  <si>
    <t>Камила</t>
  </si>
  <si>
    <t>Робертовна</t>
  </si>
  <si>
    <t>ф-1-6-8</t>
  </si>
  <si>
    <t>Ева</t>
  </si>
  <si>
    <t>ф-1-6-7</t>
  </si>
  <si>
    <t>Варвара</t>
  </si>
  <si>
    <t>ф-1-6-6</t>
  </si>
  <si>
    <t>ф-1-6-2</t>
  </si>
  <si>
    <t>Ирина</t>
  </si>
  <si>
    <t>Юрьевна</t>
  </si>
  <si>
    <t>призер</t>
  </si>
  <si>
    <t>участник</t>
  </si>
  <si>
    <t>Дата и время: "20"октября 2023 года</t>
  </si>
  <si>
    <t>Место проведения: СОШ г. Светогорска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</si>
</sst>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 Cy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FFFFFF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0" fontId="15" fillId="0" borderId="0"/>
    <xf numFmtId="0" fontId="16" fillId="0" borderId="0" applyFill="0" applyProtection="0"/>
    <xf numFmtId="0" fontId="17" fillId="0" borderId="0"/>
  </cellStyleXfs>
  <cellXfs count="126">
    <xf numFmtId="0" fontId="0" fillId="0" borderId="0" xfId="0">
      <alignment vertical="center"/>
    </xf>
    <xf numFmtId="0" fontId="2" fillId="0" borderId="0" xfId="0" applyFont="1" applyFill="1" applyAlignment="1"/>
    <xf numFmtId="2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/>
    <xf numFmtId="2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2" fontId="8" fillId="0" borderId="3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/>
    </xf>
    <xf numFmtId="0" fontId="13" fillId="4" borderId="3" xfId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1" fillId="4" borderId="3" xfId="1" applyFont="1" applyFill="1" applyBorder="1" applyAlignment="1" applyProtection="1">
      <alignment horizontal="center" vertical="center" wrapText="1"/>
    </xf>
    <xf numFmtId="0" fontId="14" fillId="4" borderId="3" xfId="1" applyFont="1" applyFill="1" applyBorder="1" applyAlignment="1" applyProtection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11" fillId="4" borderId="3" xfId="1" applyNumberFormat="1" applyFont="1" applyFill="1" applyBorder="1" applyAlignment="1" applyProtection="1">
      <alignment horizontal="center" vertical="center" wrapText="1"/>
    </xf>
    <xf numFmtId="0" fontId="13" fillId="4" borderId="3" xfId="1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2" fontId="10" fillId="3" borderId="9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2" fontId="8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8" fillId="3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8" fillId="5" borderId="9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2" fontId="10" fillId="5" borderId="10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2" fontId="1" fillId="0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2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2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1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3" xfId="1" applyFont="1" applyFill="1" applyBorder="1" applyAlignment="1" applyProtection="1">
      <alignment horizontal="center" vertical="center" wrapText="1"/>
      <protection locked="0"/>
    </xf>
    <xf numFmtId="0" fontId="11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1" applyFont="1" applyFill="1" applyBorder="1" applyAlignment="1" applyProtection="1">
      <alignment horizontal="center" vertical="center" wrapText="1"/>
      <protection locked="0"/>
    </xf>
    <xf numFmtId="2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/>
      <protection locked="0"/>
    </xf>
    <xf numFmtId="2" fontId="8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2" fontId="8" fillId="2" borderId="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right" vertical="top" wrapText="1"/>
      <protection locked="0"/>
    </xf>
    <xf numFmtId="0" fontId="9" fillId="0" borderId="8" xfId="0" applyFont="1" applyFill="1" applyBorder="1" applyAlignment="1" applyProtection="1">
      <alignment horizontal="right" vertical="top" wrapText="1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2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right" vertical="top" wrapText="1"/>
    </xf>
    <xf numFmtId="0" fontId="9" fillId="0" borderId="8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25" xfId="3"/>
    <cellStyle name="Обычный 3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zoomScale="90" workbookViewId="0">
      <selection activeCell="S12" sqref="S12"/>
    </sheetView>
  </sheetViews>
  <sheetFormatPr defaultColWidth="9.140625" defaultRowHeight="15.75" x14ac:dyDescent="0.25"/>
  <cols>
    <col min="1" max="1" width="4.140625" style="81" customWidth="1"/>
    <col min="2" max="2" width="6.85546875" style="81" customWidth="1"/>
    <col min="3" max="3" width="13.28515625" style="81" customWidth="1"/>
    <col min="4" max="4" width="11.7109375" style="81" customWidth="1"/>
    <col min="5" max="5" width="15.7109375" style="81" customWidth="1"/>
    <col min="6" max="6" width="7.42578125" style="81" customWidth="1"/>
    <col min="7" max="7" width="55" style="45" customWidth="1"/>
    <col min="8" max="8" width="9.140625" style="46"/>
    <col min="9" max="9" width="9.7109375" style="46" customWidth="1"/>
    <col min="10" max="10" width="8.140625" style="46" customWidth="1"/>
    <col min="11" max="11" width="9.7109375" style="46" customWidth="1"/>
    <col min="12" max="12" width="7.85546875" style="46" customWidth="1"/>
    <col min="13" max="13" width="9.7109375" style="47" customWidth="1"/>
    <col min="14" max="14" width="10.5703125" style="46" customWidth="1"/>
    <col min="15" max="15" width="10" style="44" customWidth="1"/>
    <col min="16" max="16384" width="9.140625" style="44"/>
  </cols>
  <sheetData>
    <row r="1" spans="1:16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6" x14ac:dyDescent="0.25">
      <c r="A2" s="109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6" x14ac:dyDescent="0.25">
      <c r="A3" s="98" t="s">
        <v>347</v>
      </c>
      <c r="B3" s="98"/>
      <c r="C3" s="98"/>
      <c r="D3" s="98"/>
      <c r="E3" s="98"/>
      <c r="F3" s="110"/>
      <c r="O3" s="48"/>
    </row>
    <row r="4" spans="1:16" x14ac:dyDescent="0.25">
      <c r="A4" s="98" t="s">
        <v>348</v>
      </c>
      <c r="B4" s="98"/>
      <c r="C4" s="98"/>
      <c r="D4" s="98"/>
      <c r="E4" s="98"/>
      <c r="F4" s="99"/>
      <c r="G4" s="49"/>
    </row>
    <row r="5" spans="1:16" x14ac:dyDescent="0.25">
      <c r="A5" s="103" t="s">
        <v>34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6" s="81" customFormat="1" ht="15.75" customHeight="1" x14ac:dyDescent="0.25">
      <c r="A6" s="100" t="s">
        <v>1</v>
      </c>
      <c r="B6" s="100" t="s">
        <v>10</v>
      </c>
      <c r="C6" s="100" t="s">
        <v>12</v>
      </c>
      <c r="D6" s="100" t="s">
        <v>13</v>
      </c>
      <c r="E6" s="100" t="s">
        <v>14</v>
      </c>
      <c r="F6" s="100" t="s">
        <v>2</v>
      </c>
      <c r="G6" s="100" t="s">
        <v>9</v>
      </c>
      <c r="H6" s="106" t="s">
        <v>25</v>
      </c>
      <c r="I6" s="106"/>
      <c r="J6" s="106" t="s">
        <v>11</v>
      </c>
      <c r="K6" s="106"/>
      <c r="L6" s="106" t="s">
        <v>3</v>
      </c>
      <c r="M6" s="106"/>
      <c r="N6" s="107" t="s">
        <v>16</v>
      </c>
      <c r="O6" s="104" t="s">
        <v>5</v>
      </c>
    </row>
    <row r="7" spans="1:16" s="81" customFormat="1" x14ac:dyDescent="0.25">
      <c r="A7" s="101"/>
      <c r="B7" s="101"/>
      <c r="C7" s="101"/>
      <c r="D7" s="101"/>
      <c r="E7" s="101"/>
      <c r="F7" s="101"/>
      <c r="G7" s="101"/>
      <c r="H7" s="106"/>
      <c r="I7" s="106"/>
      <c r="J7" s="106"/>
      <c r="K7" s="106"/>
      <c r="L7" s="106"/>
      <c r="M7" s="106"/>
      <c r="N7" s="107"/>
      <c r="O7" s="105"/>
    </row>
    <row r="8" spans="1:16" s="81" customFormat="1" ht="25.5" x14ac:dyDescent="0.25">
      <c r="A8" s="101"/>
      <c r="B8" s="101"/>
      <c r="C8" s="101"/>
      <c r="D8" s="101"/>
      <c r="E8" s="101"/>
      <c r="F8" s="101"/>
      <c r="G8" s="101"/>
      <c r="H8" s="50" t="s">
        <v>6</v>
      </c>
      <c r="I8" s="83" t="s">
        <v>7</v>
      </c>
      <c r="J8" s="50" t="s">
        <v>8</v>
      </c>
      <c r="K8" s="83" t="s">
        <v>7</v>
      </c>
      <c r="L8" s="50" t="s">
        <v>4</v>
      </c>
      <c r="M8" s="84" t="s">
        <v>7</v>
      </c>
      <c r="N8" s="107"/>
      <c r="O8" s="105"/>
    </row>
    <row r="9" spans="1:16" s="81" customFormat="1" ht="16.5" thickBot="1" x14ac:dyDescent="0.3">
      <c r="A9" s="102"/>
      <c r="B9" s="102"/>
      <c r="C9" s="102"/>
      <c r="D9" s="102"/>
      <c r="E9" s="102"/>
      <c r="F9" s="102"/>
      <c r="G9" s="102"/>
      <c r="H9" s="51"/>
      <c r="I9" s="83" t="s">
        <v>19</v>
      </c>
      <c r="J9" s="52"/>
      <c r="K9" s="83" t="s">
        <v>19</v>
      </c>
      <c r="L9" s="52"/>
      <c r="M9" s="83" t="s">
        <v>18</v>
      </c>
      <c r="N9" s="83" t="s">
        <v>17</v>
      </c>
      <c r="O9" s="105"/>
    </row>
    <row r="10" spans="1:16" s="81" customFormat="1" ht="16.5" thickBot="1" x14ac:dyDescent="0.3">
      <c r="A10" s="96" t="s">
        <v>42</v>
      </c>
      <c r="B10" s="97"/>
      <c r="C10" s="97"/>
      <c r="D10" s="97"/>
      <c r="E10" s="97"/>
      <c r="F10" s="97"/>
      <c r="G10" s="97"/>
      <c r="H10" s="53"/>
      <c r="I10" s="85"/>
      <c r="J10" s="54"/>
      <c r="K10" s="86"/>
      <c r="L10" s="55">
        <v>53</v>
      </c>
      <c r="M10" s="87"/>
      <c r="N10" s="88"/>
      <c r="O10" s="105"/>
      <c r="P10" s="82"/>
    </row>
    <row r="11" spans="1:16" s="81" customFormat="1" ht="27" customHeight="1" x14ac:dyDescent="0.25">
      <c r="A11" s="56">
        <v>1</v>
      </c>
      <c r="B11" s="57" t="s">
        <v>279</v>
      </c>
      <c r="C11" s="58" t="s">
        <v>43</v>
      </c>
      <c r="D11" s="58" t="s">
        <v>140</v>
      </c>
      <c r="E11" s="58" t="s">
        <v>181</v>
      </c>
      <c r="F11" s="58" t="s">
        <v>44</v>
      </c>
      <c r="G11" s="59" t="s">
        <v>45</v>
      </c>
      <c r="H11" s="60">
        <v>43</v>
      </c>
      <c r="I11" s="80">
        <v>40</v>
      </c>
      <c r="J11" s="50">
        <v>20</v>
      </c>
      <c r="K11" s="80">
        <v>20</v>
      </c>
      <c r="L11" s="61">
        <v>21</v>
      </c>
      <c r="M11" s="80">
        <f>20*L11/$L$10</f>
        <v>7.9245283018867925</v>
      </c>
      <c r="N11" s="80">
        <f>I11+K11+M11</f>
        <v>67.924528301886795</v>
      </c>
      <c r="O11" s="62" t="s">
        <v>172</v>
      </c>
    </row>
    <row r="12" spans="1:16" s="81" customFormat="1" ht="27" customHeight="1" x14ac:dyDescent="0.25">
      <c r="A12" s="56">
        <v>2</v>
      </c>
      <c r="B12" s="57" t="s">
        <v>314</v>
      </c>
      <c r="C12" s="63" t="s">
        <v>46</v>
      </c>
      <c r="D12" s="63" t="s">
        <v>229</v>
      </c>
      <c r="E12" s="63" t="s">
        <v>313</v>
      </c>
      <c r="F12" s="63" t="s">
        <v>47</v>
      </c>
      <c r="G12" s="59" t="s">
        <v>45</v>
      </c>
      <c r="H12" s="64">
        <v>45</v>
      </c>
      <c r="I12" s="80">
        <v>39</v>
      </c>
      <c r="J12" s="50">
        <v>16</v>
      </c>
      <c r="K12" s="80">
        <v>16</v>
      </c>
      <c r="L12" s="65">
        <v>11</v>
      </c>
      <c r="M12" s="80">
        <f>20*L12/$L$10</f>
        <v>4.1509433962264151</v>
      </c>
      <c r="N12" s="80">
        <f t="shared" ref="N12:N24" si="0">I12+K12+M12</f>
        <v>59.150943396226417</v>
      </c>
      <c r="O12" s="62" t="s">
        <v>345</v>
      </c>
    </row>
    <row r="13" spans="1:16" s="81" customFormat="1" ht="27" customHeight="1" x14ac:dyDescent="0.25">
      <c r="A13" s="56">
        <v>3</v>
      </c>
      <c r="B13" s="57" t="s">
        <v>315</v>
      </c>
      <c r="C13" s="59" t="s">
        <v>51</v>
      </c>
      <c r="D13" s="59" t="s">
        <v>316</v>
      </c>
      <c r="E13" s="59" t="s">
        <v>317</v>
      </c>
      <c r="F13" s="59" t="s">
        <v>47</v>
      </c>
      <c r="G13" s="59" t="s">
        <v>45</v>
      </c>
      <c r="H13" s="64">
        <v>52</v>
      </c>
      <c r="I13" s="80">
        <v>36</v>
      </c>
      <c r="J13" s="50">
        <v>16</v>
      </c>
      <c r="K13" s="80">
        <v>16</v>
      </c>
      <c r="L13" s="65">
        <v>18</v>
      </c>
      <c r="M13" s="80">
        <f t="shared" ref="M13" si="1">20*L13/$L$10</f>
        <v>6.7924528301886795</v>
      </c>
      <c r="N13" s="80">
        <f t="shared" ref="N13" si="2">I13+K13+M13</f>
        <v>58.79245283018868</v>
      </c>
      <c r="O13" s="62" t="s">
        <v>345</v>
      </c>
    </row>
    <row r="14" spans="1:16" s="81" customFormat="1" ht="27" customHeight="1" x14ac:dyDescent="0.25">
      <c r="A14" s="56">
        <v>4</v>
      </c>
      <c r="B14" s="57" t="s">
        <v>282</v>
      </c>
      <c r="C14" s="58" t="s">
        <v>48</v>
      </c>
      <c r="D14" s="58" t="s">
        <v>251</v>
      </c>
      <c r="E14" s="58" t="s">
        <v>190</v>
      </c>
      <c r="F14" s="58" t="s">
        <v>49</v>
      </c>
      <c r="G14" s="59" t="s">
        <v>45</v>
      </c>
      <c r="H14" s="64">
        <v>47</v>
      </c>
      <c r="I14" s="80">
        <v>38</v>
      </c>
      <c r="J14" s="50">
        <v>18</v>
      </c>
      <c r="K14" s="80">
        <v>18</v>
      </c>
      <c r="L14" s="65">
        <v>4</v>
      </c>
      <c r="M14" s="80">
        <f>20*L14/$L$10</f>
        <v>1.5094339622641511</v>
      </c>
      <c r="N14" s="80">
        <f t="shared" si="0"/>
        <v>57.509433962264154</v>
      </c>
      <c r="O14" s="62" t="s">
        <v>345</v>
      </c>
    </row>
    <row r="15" spans="1:16" s="66" customFormat="1" ht="27" customHeight="1" x14ac:dyDescent="0.2">
      <c r="A15" s="56">
        <v>5</v>
      </c>
      <c r="B15" s="57" t="s">
        <v>273</v>
      </c>
      <c r="C15" s="58" t="s">
        <v>50</v>
      </c>
      <c r="D15" s="58" t="s">
        <v>270</v>
      </c>
      <c r="E15" s="58" t="s">
        <v>238</v>
      </c>
      <c r="F15" s="58" t="s">
        <v>44</v>
      </c>
      <c r="G15" s="59" t="s">
        <v>45</v>
      </c>
      <c r="H15" s="64">
        <v>49</v>
      </c>
      <c r="I15" s="80">
        <v>37</v>
      </c>
      <c r="J15" s="50">
        <v>17</v>
      </c>
      <c r="K15" s="80">
        <v>17</v>
      </c>
      <c r="L15" s="65">
        <v>5</v>
      </c>
      <c r="M15" s="80">
        <f t="shared" ref="M15:M62" si="3">20*L15/$L$10</f>
        <v>1.8867924528301887</v>
      </c>
      <c r="N15" s="80">
        <f t="shared" si="0"/>
        <v>55.886792452830186</v>
      </c>
      <c r="O15" s="62" t="s">
        <v>345</v>
      </c>
    </row>
    <row r="16" spans="1:16" s="66" customFormat="1" ht="27" customHeight="1" x14ac:dyDescent="0.2">
      <c r="A16" s="56">
        <v>6</v>
      </c>
      <c r="B16" s="57" t="s">
        <v>269</v>
      </c>
      <c r="C16" s="59" t="s">
        <v>52</v>
      </c>
      <c r="D16" s="59" t="s">
        <v>270</v>
      </c>
      <c r="E16" s="59" t="s">
        <v>271</v>
      </c>
      <c r="F16" s="59" t="s">
        <v>49</v>
      </c>
      <c r="G16" s="59" t="s">
        <v>45</v>
      </c>
      <c r="H16" s="64">
        <v>52</v>
      </c>
      <c r="I16" s="80">
        <v>36</v>
      </c>
      <c r="J16" s="50">
        <v>16</v>
      </c>
      <c r="K16" s="80">
        <v>16</v>
      </c>
      <c r="L16" s="65">
        <v>6</v>
      </c>
      <c r="M16" s="80">
        <f t="shared" si="3"/>
        <v>2.2641509433962264</v>
      </c>
      <c r="N16" s="80">
        <f t="shared" si="0"/>
        <v>54.264150943396224</v>
      </c>
      <c r="O16" s="62" t="s">
        <v>345</v>
      </c>
    </row>
    <row r="17" spans="1:15" s="66" customFormat="1" ht="27" customHeight="1" x14ac:dyDescent="0.2">
      <c r="A17" s="56">
        <v>7</v>
      </c>
      <c r="B17" s="57" t="s">
        <v>318</v>
      </c>
      <c r="C17" s="67" t="s">
        <v>53</v>
      </c>
      <c r="D17" s="67" t="s">
        <v>319</v>
      </c>
      <c r="E17" s="67" t="s">
        <v>188</v>
      </c>
      <c r="F17" s="67" t="s">
        <v>54</v>
      </c>
      <c r="G17" s="59" t="s">
        <v>45</v>
      </c>
      <c r="H17" s="64">
        <v>52</v>
      </c>
      <c r="I17" s="80">
        <v>36</v>
      </c>
      <c r="J17" s="50">
        <v>16</v>
      </c>
      <c r="K17" s="80">
        <v>16</v>
      </c>
      <c r="L17" s="65">
        <v>6</v>
      </c>
      <c r="M17" s="80">
        <f t="shared" si="3"/>
        <v>2.2641509433962264</v>
      </c>
      <c r="N17" s="80">
        <f t="shared" si="0"/>
        <v>54.264150943396224</v>
      </c>
      <c r="O17" s="62" t="s">
        <v>346</v>
      </c>
    </row>
    <row r="18" spans="1:15" s="66" customFormat="1" ht="27" customHeight="1" x14ac:dyDescent="0.2">
      <c r="A18" s="56">
        <v>8</v>
      </c>
      <c r="B18" s="57" t="s">
        <v>280</v>
      </c>
      <c r="C18" s="68" t="s">
        <v>55</v>
      </c>
      <c r="D18" s="68" t="s">
        <v>61</v>
      </c>
      <c r="E18" s="58" t="s">
        <v>281</v>
      </c>
      <c r="F18" s="69" t="s">
        <v>56</v>
      </c>
      <c r="G18" s="59" t="s">
        <v>45</v>
      </c>
      <c r="H18" s="64">
        <v>54</v>
      </c>
      <c r="I18" s="80">
        <v>35</v>
      </c>
      <c r="J18" s="50">
        <v>15</v>
      </c>
      <c r="K18" s="80">
        <v>15</v>
      </c>
      <c r="L18" s="65">
        <v>5</v>
      </c>
      <c r="M18" s="80">
        <f t="shared" si="3"/>
        <v>1.8867924528301887</v>
      </c>
      <c r="N18" s="80">
        <f t="shared" si="0"/>
        <v>51.886792452830186</v>
      </c>
      <c r="O18" s="62" t="s">
        <v>346</v>
      </c>
    </row>
    <row r="19" spans="1:15" s="66" customFormat="1" ht="27" customHeight="1" x14ac:dyDescent="0.2">
      <c r="A19" s="56">
        <v>9</v>
      </c>
      <c r="B19" s="57" t="s">
        <v>266</v>
      </c>
      <c r="C19" s="70" t="s">
        <v>57</v>
      </c>
      <c r="D19" s="70" t="s">
        <v>267</v>
      </c>
      <c r="E19" s="70" t="s">
        <v>268</v>
      </c>
      <c r="F19" s="70" t="s">
        <v>49</v>
      </c>
      <c r="G19" s="59" t="s">
        <v>45</v>
      </c>
      <c r="H19" s="64">
        <v>55</v>
      </c>
      <c r="I19" s="80">
        <v>34</v>
      </c>
      <c r="J19" s="50">
        <v>14</v>
      </c>
      <c r="K19" s="80">
        <v>14</v>
      </c>
      <c r="L19" s="65">
        <v>6</v>
      </c>
      <c r="M19" s="80">
        <f t="shared" si="3"/>
        <v>2.2641509433962264</v>
      </c>
      <c r="N19" s="80">
        <f t="shared" si="0"/>
        <v>50.264150943396224</v>
      </c>
      <c r="O19" s="62" t="s">
        <v>346</v>
      </c>
    </row>
    <row r="20" spans="1:15" s="66" customFormat="1" ht="27" customHeight="1" x14ac:dyDescent="0.2">
      <c r="A20" s="56">
        <v>10</v>
      </c>
      <c r="B20" s="57" t="s">
        <v>309</v>
      </c>
      <c r="C20" s="59" t="s">
        <v>58</v>
      </c>
      <c r="D20" s="59" t="s">
        <v>113</v>
      </c>
      <c r="E20" s="59" t="s">
        <v>310</v>
      </c>
      <c r="F20" s="59" t="s">
        <v>47</v>
      </c>
      <c r="G20" s="59" t="s">
        <v>45</v>
      </c>
      <c r="H20" s="64">
        <v>58</v>
      </c>
      <c r="I20" s="80">
        <v>33</v>
      </c>
      <c r="J20" s="71">
        <v>13</v>
      </c>
      <c r="K20" s="80">
        <v>13</v>
      </c>
      <c r="L20" s="65">
        <v>11</v>
      </c>
      <c r="M20" s="80">
        <f t="shared" si="3"/>
        <v>4.1509433962264151</v>
      </c>
      <c r="N20" s="80">
        <f t="shared" si="0"/>
        <v>50.150943396226417</v>
      </c>
      <c r="O20" s="62" t="s">
        <v>346</v>
      </c>
    </row>
    <row r="21" spans="1:15" s="66" customFormat="1" ht="27" customHeight="1" x14ac:dyDescent="0.2">
      <c r="A21" s="56">
        <v>11</v>
      </c>
      <c r="B21" s="57" t="s">
        <v>272</v>
      </c>
      <c r="C21" s="70" t="s">
        <v>59</v>
      </c>
      <c r="D21" s="70" t="s">
        <v>180</v>
      </c>
      <c r="E21" s="70" t="s">
        <v>220</v>
      </c>
      <c r="F21" s="70" t="s">
        <v>44</v>
      </c>
      <c r="G21" s="59" t="s">
        <v>45</v>
      </c>
      <c r="H21" s="64">
        <v>1</v>
      </c>
      <c r="I21" s="80">
        <v>32</v>
      </c>
      <c r="J21" s="50">
        <v>12</v>
      </c>
      <c r="K21" s="80">
        <v>12</v>
      </c>
      <c r="L21" s="65">
        <v>3</v>
      </c>
      <c r="M21" s="80">
        <f t="shared" si="3"/>
        <v>1.1320754716981132</v>
      </c>
      <c r="N21" s="80">
        <f t="shared" si="0"/>
        <v>45.132075471698116</v>
      </c>
      <c r="O21" s="62" t="s">
        <v>346</v>
      </c>
    </row>
    <row r="22" spans="1:15" s="66" customFormat="1" ht="27" customHeight="1" x14ac:dyDescent="0.2">
      <c r="A22" s="56">
        <v>12</v>
      </c>
      <c r="B22" s="57" t="s">
        <v>311</v>
      </c>
      <c r="C22" s="67" t="s">
        <v>60</v>
      </c>
      <c r="D22" s="67" t="s">
        <v>312</v>
      </c>
      <c r="E22" s="67" t="s">
        <v>313</v>
      </c>
      <c r="F22" s="67" t="s">
        <v>54</v>
      </c>
      <c r="G22" s="59" t="s">
        <v>45</v>
      </c>
      <c r="H22" s="64">
        <v>1.01</v>
      </c>
      <c r="I22" s="80">
        <v>31</v>
      </c>
      <c r="J22" s="50">
        <v>11</v>
      </c>
      <c r="K22" s="80">
        <v>11</v>
      </c>
      <c r="L22" s="65">
        <v>7</v>
      </c>
      <c r="M22" s="80">
        <f t="shared" si="3"/>
        <v>2.641509433962264</v>
      </c>
      <c r="N22" s="80">
        <f t="shared" si="0"/>
        <v>44.641509433962263</v>
      </c>
      <c r="O22" s="62" t="s">
        <v>346</v>
      </c>
    </row>
    <row r="23" spans="1:15" s="66" customFormat="1" ht="27" customHeight="1" x14ac:dyDescent="0.2">
      <c r="A23" s="56">
        <v>13</v>
      </c>
      <c r="B23" s="57" t="s">
        <v>295</v>
      </c>
      <c r="C23" s="58" t="s">
        <v>62</v>
      </c>
      <c r="D23" s="58" t="s">
        <v>184</v>
      </c>
      <c r="E23" s="58" t="s">
        <v>190</v>
      </c>
      <c r="F23" s="72" t="s">
        <v>54</v>
      </c>
      <c r="G23" s="59" t="s">
        <v>45</v>
      </c>
      <c r="H23" s="64">
        <v>1.08</v>
      </c>
      <c r="I23" s="80">
        <v>30</v>
      </c>
      <c r="J23" s="50">
        <v>10</v>
      </c>
      <c r="K23" s="80">
        <v>10</v>
      </c>
      <c r="L23" s="65">
        <v>11</v>
      </c>
      <c r="M23" s="80">
        <f t="shared" si="3"/>
        <v>4.1509433962264151</v>
      </c>
      <c r="N23" s="80">
        <f t="shared" si="0"/>
        <v>44.150943396226417</v>
      </c>
      <c r="O23" s="62" t="s">
        <v>346</v>
      </c>
    </row>
    <row r="24" spans="1:15" s="66" customFormat="1" ht="27" customHeight="1" x14ac:dyDescent="0.2">
      <c r="A24" s="56">
        <v>14</v>
      </c>
      <c r="B24" s="57" t="s">
        <v>274</v>
      </c>
      <c r="C24" s="67" t="s">
        <v>63</v>
      </c>
      <c r="D24" s="67" t="s">
        <v>275</v>
      </c>
      <c r="E24" s="67" t="s">
        <v>244</v>
      </c>
      <c r="F24" s="67" t="s">
        <v>49</v>
      </c>
      <c r="G24" s="59" t="s">
        <v>45</v>
      </c>
      <c r="H24" s="64">
        <v>1.1000000000000001</v>
      </c>
      <c r="I24" s="80">
        <v>29</v>
      </c>
      <c r="J24" s="50">
        <v>9</v>
      </c>
      <c r="K24" s="80">
        <v>9</v>
      </c>
      <c r="L24" s="65">
        <v>7</v>
      </c>
      <c r="M24" s="80">
        <f t="shared" si="3"/>
        <v>2.641509433962264</v>
      </c>
      <c r="N24" s="80">
        <f t="shared" si="0"/>
        <v>40.641509433962263</v>
      </c>
      <c r="O24" s="62" t="s">
        <v>346</v>
      </c>
    </row>
    <row r="25" spans="1:15" s="66" customFormat="1" ht="27" customHeight="1" x14ac:dyDescent="0.2">
      <c r="A25" s="56">
        <v>15</v>
      </c>
      <c r="B25" s="57" t="s">
        <v>308</v>
      </c>
      <c r="C25" s="67" t="s">
        <v>64</v>
      </c>
      <c r="D25" s="67" t="s">
        <v>251</v>
      </c>
      <c r="E25" s="67" t="s">
        <v>181</v>
      </c>
      <c r="F25" s="67" t="s">
        <v>47</v>
      </c>
      <c r="G25" s="59" t="s">
        <v>45</v>
      </c>
      <c r="H25" s="64">
        <v>1.1499999999999999</v>
      </c>
      <c r="I25" s="80">
        <v>28</v>
      </c>
      <c r="J25" s="50">
        <v>8</v>
      </c>
      <c r="K25" s="80">
        <v>8</v>
      </c>
      <c r="L25" s="65">
        <v>11</v>
      </c>
      <c r="M25" s="80">
        <f t="shared" si="3"/>
        <v>4.1509433962264151</v>
      </c>
      <c r="N25" s="80">
        <f t="shared" ref="N25:N62" si="4">I25+K25+M25</f>
        <v>40.150943396226417</v>
      </c>
      <c r="O25" s="62" t="s">
        <v>346</v>
      </c>
    </row>
    <row r="26" spans="1:15" s="66" customFormat="1" ht="27" customHeight="1" x14ac:dyDescent="0.2">
      <c r="A26" s="56">
        <v>16</v>
      </c>
      <c r="B26" s="57" t="s">
        <v>320</v>
      </c>
      <c r="C26" s="67" t="s">
        <v>65</v>
      </c>
      <c r="D26" s="67" t="s">
        <v>187</v>
      </c>
      <c r="E26" s="67" t="s">
        <v>321</v>
      </c>
      <c r="F26" s="67" t="s">
        <v>66</v>
      </c>
      <c r="G26" s="59" t="s">
        <v>45</v>
      </c>
      <c r="H26" s="64">
        <v>1.17</v>
      </c>
      <c r="I26" s="80">
        <v>27</v>
      </c>
      <c r="J26" s="50">
        <v>7</v>
      </c>
      <c r="K26" s="80">
        <v>7</v>
      </c>
      <c r="L26" s="65">
        <v>8</v>
      </c>
      <c r="M26" s="80">
        <f t="shared" si="3"/>
        <v>3.0188679245283021</v>
      </c>
      <c r="N26" s="80">
        <f t="shared" si="4"/>
        <v>37.018867924528301</v>
      </c>
      <c r="O26" s="62" t="s">
        <v>346</v>
      </c>
    </row>
    <row r="27" spans="1:15" s="66" customFormat="1" ht="27" customHeight="1" x14ac:dyDescent="0.2">
      <c r="A27" s="56">
        <v>17</v>
      </c>
      <c r="B27" s="57" t="s">
        <v>276</v>
      </c>
      <c r="C27" s="67" t="s">
        <v>67</v>
      </c>
      <c r="D27" s="67" t="s">
        <v>277</v>
      </c>
      <c r="E27" s="67" t="s">
        <v>278</v>
      </c>
      <c r="F27" s="67" t="s">
        <v>49</v>
      </c>
      <c r="G27" s="59" t="s">
        <v>45</v>
      </c>
      <c r="H27" s="64">
        <v>1.17</v>
      </c>
      <c r="I27" s="80">
        <v>27</v>
      </c>
      <c r="J27" s="50">
        <v>7</v>
      </c>
      <c r="K27" s="80">
        <v>7</v>
      </c>
      <c r="L27" s="65">
        <v>8</v>
      </c>
      <c r="M27" s="80">
        <f t="shared" si="3"/>
        <v>3.0188679245283021</v>
      </c>
      <c r="N27" s="80">
        <f t="shared" si="4"/>
        <v>37.018867924528301</v>
      </c>
      <c r="O27" s="62" t="s">
        <v>346</v>
      </c>
    </row>
    <row r="28" spans="1:15" s="66" customFormat="1" ht="27" customHeight="1" x14ac:dyDescent="0.2">
      <c r="A28" s="56">
        <v>18</v>
      </c>
      <c r="B28" s="57" t="s">
        <v>324</v>
      </c>
      <c r="C28" s="67" t="s">
        <v>69</v>
      </c>
      <c r="D28" s="67" t="s">
        <v>204</v>
      </c>
      <c r="E28" s="67" t="s">
        <v>190</v>
      </c>
      <c r="F28" s="67" t="s">
        <v>47</v>
      </c>
      <c r="G28" s="59" t="s">
        <v>45</v>
      </c>
      <c r="H28" s="64">
        <v>1.19</v>
      </c>
      <c r="I28" s="80">
        <v>25</v>
      </c>
      <c r="J28" s="50">
        <v>5</v>
      </c>
      <c r="K28" s="80">
        <v>5</v>
      </c>
      <c r="L28" s="65">
        <v>15</v>
      </c>
      <c r="M28" s="80">
        <f>20*L28/$L$10</f>
        <v>5.6603773584905657</v>
      </c>
      <c r="N28" s="80">
        <f>I28+K28+M28</f>
        <v>35.660377358490564</v>
      </c>
      <c r="O28" s="62" t="s">
        <v>346</v>
      </c>
    </row>
    <row r="29" spans="1:15" s="66" customFormat="1" ht="27" customHeight="1" x14ac:dyDescent="0.2">
      <c r="A29" s="56">
        <v>19</v>
      </c>
      <c r="B29" s="57" t="s">
        <v>323</v>
      </c>
      <c r="C29" s="67" t="s">
        <v>68</v>
      </c>
      <c r="D29" s="67" t="s">
        <v>113</v>
      </c>
      <c r="E29" s="67" t="s">
        <v>221</v>
      </c>
      <c r="F29" s="67" t="s">
        <v>49</v>
      </c>
      <c r="G29" s="59" t="s">
        <v>45</v>
      </c>
      <c r="H29" s="64">
        <v>1.19</v>
      </c>
      <c r="I29" s="80">
        <v>26</v>
      </c>
      <c r="J29" s="50">
        <v>6</v>
      </c>
      <c r="K29" s="80">
        <v>6</v>
      </c>
      <c r="L29" s="65">
        <v>8</v>
      </c>
      <c r="M29" s="80">
        <f t="shared" si="3"/>
        <v>3.0188679245283021</v>
      </c>
      <c r="N29" s="80">
        <f t="shared" si="4"/>
        <v>35.018867924528301</v>
      </c>
      <c r="O29" s="62" t="s">
        <v>346</v>
      </c>
    </row>
    <row r="30" spans="1:15" s="66" customFormat="1" ht="27" customHeight="1" x14ac:dyDescent="0.2">
      <c r="A30" s="56">
        <v>20</v>
      </c>
      <c r="B30" s="57" t="s">
        <v>322</v>
      </c>
      <c r="C30" s="67" t="s">
        <v>70</v>
      </c>
      <c r="D30" s="67" t="s">
        <v>106</v>
      </c>
      <c r="E30" s="67" t="s">
        <v>313</v>
      </c>
      <c r="F30" s="67" t="s">
        <v>71</v>
      </c>
      <c r="G30" s="59" t="s">
        <v>45</v>
      </c>
      <c r="H30" s="64">
        <v>2</v>
      </c>
      <c r="I30" s="80">
        <v>25</v>
      </c>
      <c r="J30" s="50">
        <v>4</v>
      </c>
      <c r="K30" s="80">
        <v>4</v>
      </c>
      <c r="L30" s="65">
        <v>5</v>
      </c>
      <c r="M30" s="80">
        <f t="shared" si="3"/>
        <v>1.8867924528301887</v>
      </c>
      <c r="N30" s="80">
        <f t="shared" si="4"/>
        <v>30.886792452830189</v>
      </c>
      <c r="O30" s="62" t="s">
        <v>346</v>
      </c>
    </row>
    <row r="31" spans="1:15" s="66" customFormat="1" ht="27" customHeight="1" x14ac:dyDescent="0.2">
      <c r="A31" s="56">
        <v>21</v>
      </c>
      <c r="B31" s="57"/>
      <c r="C31" s="67"/>
      <c r="D31" s="67"/>
      <c r="E31" s="67"/>
      <c r="F31" s="67"/>
      <c r="G31" s="59"/>
      <c r="H31" s="64"/>
      <c r="I31" s="80" t="e">
        <f t="shared" ref="I31:I62" si="5">40*$H$10/H31</f>
        <v>#DIV/0!</v>
      </c>
      <c r="J31" s="50"/>
      <c r="K31" s="80" t="e">
        <f t="shared" ref="K31:K62" si="6">40*J31/$J$10</f>
        <v>#DIV/0!</v>
      </c>
      <c r="L31" s="65"/>
      <c r="M31" s="80">
        <f t="shared" si="3"/>
        <v>0</v>
      </c>
      <c r="N31" s="80" t="e">
        <f t="shared" si="4"/>
        <v>#DIV/0!</v>
      </c>
      <c r="O31" s="62"/>
    </row>
    <row r="32" spans="1:15" s="66" customFormat="1" ht="27" customHeight="1" x14ac:dyDescent="0.2">
      <c r="A32" s="56">
        <v>22</v>
      </c>
      <c r="B32" s="57"/>
      <c r="C32" s="67"/>
      <c r="D32" s="67"/>
      <c r="E32" s="67"/>
      <c r="F32" s="67"/>
      <c r="G32" s="59"/>
      <c r="H32" s="64"/>
      <c r="I32" s="80" t="e">
        <f t="shared" si="5"/>
        <v>#DIV/0!</v>
      </c>
      <c r="J32" s="50"/>
      <c r="K32" s="80" t="e">
        <f t="shared" si="6"/>
        <v>#DIV/0!</v>
      </c>
      <c r="L32" s="65"/>
      <c r="M32" s="80">
        <f t="shared" si="3"/>
        <v>0</v>
      </c>
      <c r="N32" s="80" t="e">
        <f t="shared" si="4"/>
        <v>#DIV/0!</v>
      </c>
      <c r="O32" s="62"/>
    </row>
    <row r="33" spans="1:15" s="66" customFormat="1" ht="27" customHeight="1" x14ac:dyDescent="0.2">
      <c r="A33" s="56">
        <v>23</v>
      </c>
      <c r="B33" s="57"/>
      <c r="C33" s="67"/>
      <c r="D33" s="67"/>
      <c r="E33" s="67"/>
      <c r="F33" s="67"/>
      <c r="G33" s="59"/>
      <c r="H33" s="64"/>
      <c r="I33" s="80" t="e">
        <f t="shared" si="5"/>
        <v>#DIV/0!</v>
      </c>
      <c r="J33" s="50"/>
      <c r="K33" s="80" t="e">
        <f t="shared" si="6"/>
        <v>#DIV/0!</v>
      </c>
      <c r="L33" s="65"/>
      <c r="M33" s="80">
        <f t="shared" si="3"/>
        <v>0</v>
      </c>
      <c r="N33" s="80" t="e">
        <f t="shared" si="4"/>
        <v>#DIV/0!</v>
      </c>
      <c r="O33" s="62"/>
    </row>
    <row r="34" spans="1:15" s="66" customFormat="1" ht="27" customHeight="1" x14ac:dyDescent="0.2">
      <c r="A34" s="56">
        <v>24</v>
      </c>
      <c r="B34" s="57"/>
      <c r="C34" s="67"/>
      <c r="D34" s="67"/>
      <c r="E34" s="67"/>
      <c r="F34" s="67"/>
      <c r="G34" s="59"/>
      <c r="H34" s="64"/>
      <c r="I34" s="80" t="e">
        <f t="shared" si="5"/>
        <v>#DIV/0!</v>
      </c>
      <c r="J34" s="50"/>
      <c r="K34" s="80" t="e">
        <f t="shared" si="6"/>
        <v>#DIV/0!</v>
      </c>
      <c r="L34" s="65"/>
      <c r="M34" s="80">
        <f t="shared" si="3"/>
        <v>0</v>
      </c>
      <c r="N34" s="80" t="e">
        <f t="shared" si="4"/>
        <v>#DIV/0!</v>
      </c>
      <c r="O34" s="62"/>
    </row>
    <row r="35" spans="1:15" s="66" customFormat="1" ht="27" customHeight="1" x14ac:dyDescent="0.2">
      <c r="A35" s="56">
        <v>25</v>
      </c>
      <c r="B35" s="57"/>
      <c r="C35" s="67"/>
      <c r="D35" s="67"/>
      <c r="E35" s="67"/>
      <c r="F35" s="67"/>
      <c r="G35" s="59"/>
      <c r="H35" s="64"/>
      <c r="I35" s="80" t="e">
        <f>40*$H$10/H35</f>
        <v>#DIV/0!</v>
      </c>
      <c r="J35" s="50"/>
      <c r="K35" s="80" t="e">
        <f t="shared" si="6"/>
        <v>#DIV/0!</v>
      </c>
      <c r="L35" s="65"/>
      <c r="M35" s="80">
        <f t="shared" si="3"/>
        <v>0</v>
      </c>
      <c r="N35" s="80" t="e">
        <f t="shared" si="4"/>
        <v>#DIV/0!</v>
      </c>
      <c r="O35" s="62"/>
    </row>
    <row r="36" spans="1:15" s="66" customFormat="1" ht="27" customHeight="1" x14ac:dyDescent="0.2">
      <c r="A36" s="56">
        <v>26</v>
      </c>
      <c r="B36" s="57"/>
      <c r="C36" s="67"/>
      <c r="D36" s="67"/>
      <c r="E36" s="67"/>
      <c r="F36" s="67"/>
      <c r="G36" s="59"/>
      <c r="H36" s="64"/>
      <c r="I36" s="80" t="e">
        <f t="shared" si="5"/>
        <v>#DIV/0!</v>
      </c>
      <c r="J36" s="50"/>
      <c r="K36" s="80" t="e">
        <f t="shared" si="6"/>
        <v>#DIV/0!</v>
      </c>
      <c r="L36" s="65"/>
      <c r="M36" s="80">
        <f t="shared" si="3"/>
        <v>0</v>
      </c>
      <c r="N36" s="80" t="e">
        <f t="shared" si="4"/>
        <v>#DIV/0!</v>
      </c>
      <c r="O36" s="62"/>
    </row>
    <row r="37" spans="1:15" s="66" customFormat="1" ht="27" customHeight="1" x14ac:dyDescent="0.2">
      <c r="A37" s="56">
        <v>27</v>
      </c>
      <c r="B37" s="57"/>
      <c r="C37" s="67"/>
      <c r="D37" s="67"/>
      <c r="E37" s="67"/>
      <c r="F37" s="67"/>
      <c r="G37" s="59"/>
      <c r="H37" s="64"/>
      <c r="I37" s="80" t="e">
        <f t="shared" si="5"/>
        <v>#DIV/0!</v>
      </c>
      <c r="J37" s="50"/>
      <c r="K37" s="80" t="e">
        <f t="shared" si="6"/>
        <v>#DIV/0!</v>
      </c>
      <c r="L37" s="65"/>
      <c r="M37" s="80">
        <f t="shared" si="3"/>
        <v>0</v>
      </c>
      <c r="N37" s="80" t="e">
        <f t="shared" si="4"/>
        <v>#DIV/0!</v>
      </c>
      <c r="O37" s="62"/>
    </row>
    <row r="38" spans="1:15" s="66" customFormat="1" ht="27" customHeight="1" x14ac:dyDescent="0.2">
      <c r="A38" s="56">
        <v>28</v>
      </c>
      <c r="B38" s="57"/>
      <c r="C38" s="67"/>
      <c r="D38" s="67"/>
      <c r="E38" s="67"/>
      <c r="F38" s="67"/>
      <c r="G38" s="59"/>
      <c r="H38" s="64"/>
      <c r="I38" s="80" t="e">
        <f t="shared" si="5"/>
        <v>#DIV/0!</v>
      </c>
      <c r="J38" s="50"/>
      <c r="K38" s="80" t="e">
        <f t="shared" si="6"/>
        <v>#DIV/0!</v>
      </c>
      <c r="L38" s="65"/>
      <c r="M38" s="80">
        <f t="shared" si="3"/>
        <v>0</v>
      </c>
      <c r="N38" s="80" t="e">
        <f t="shared" si="4"/>
        <v>#DIV/0!</v>
      </c>
      <c r="O38" s="62"/>
    </row>
    <row r="39" spans="1:15" s="66" customFormat="1" ht="27" customHeight="1" x14ac:dyDescent="0.2">
      <c r="A39" s="56">
        <v>29</v>
      </c>
      <c r="B39" s="57"/>
      <c r="C39" s="67"/>
      <c r="D39" s="67"/>
      <c r="E39" s="67"/>
      <c r="F39" s="67"/>
      <c r="G39" s="59"/>
      <c r="H39" s="64"/>
      <c r="I39" s="80" t="e">
        <f t="shared" si="5"/>
        <v>#DIV/0!</v>
      </c>
      <c r="J39" s="50"/>
      <c r="K39" s="80" t="e">
        <f t="shared" si="6"/>
        <v>#DIV/0!</v>
      </c>
      <c r="L39" s="65"/>
      <c r="M39" s="80">
        <f t="shared" si="3"/>
        <v>0</v>
      </c>
      <c r="N39" s="80" t="e">
        <f t="shared" si="4"/>
        <v>#DIV/0!</v>
      </c>
      <c r="O39" s="62"/>
    </row>
    <row r="40" spans="1:15" s="66" customFormat="1" ht="27" customHeight="1" x14ac:dyDescent="0.2">
      <c r="A40" s="56">
        <v>30</v>
      </c>
      <c r="B40" s="57"/>
      <c r="C40" s="67"/>
      <c r="D40" s="67"/>
      <c r="E40" s="67"/>
      <c r="F40" s="67"/>
      <c r="G40" s="59"/>
      <c r="H40" s="64"/>
      <c r="I40" s="80" t="e">
        <f t="shared" si="5"/>
        <v>#DIV/0!</v>
      </c>
      <c r="J40" s="50"/>
      <c r="K40" s="80" t="e">
        <f t="shared" si="6"/>
        <v>#DIV/0!</v>
      </c>
      <c r="L40" s="65"/>
      <c r="M40" s="80">
        <f t="shared" si="3"/>
        <v>0</v>
      </c>
      <c r="N40" s="80" t="e">
        <f t="shared" si="4"/>
        <v>#DIV/0!</v>
      </c>
      <c r="O40" s="62"/>
    </row>
    <row r="41" spans="1:15" s="66" customFormat="1" ht="27" customHeight="1" x14ac:dyDescent="0.2">
      <c r="A41" s="56">
        <v>31</v>
      </c>
      <c r="B41" s="57"/>
      <c r="C41" s="67"/>
      <c r="D41" s="67"/>
      <c r="E41" s="67"/>
      <c r="F41" s="67"/>
      <c r="G41" s="59"/>
      <c r="H41" s="64"/>
      <c r="I41" s="80" t="e">
        <f t="shared" si="5"/>
        <v>#DIV/0!</v>
      </c>
      <c r="J41" s="50"/>
      <c r="K41" s="80" t="e">
        <f t="shared" si="6"/>
        <v>#DIV/0!</v>
      </c>
      <c r="L41" s="65"/>
      <c r="M41" s="80">
        <f t="shared" si="3"/>
        <v>0</v>
      </c>
      <c r="N41" s="80" t="e">
        <f t="shared" si="4"/>
        <v>#DIV/0!</v>
      </c>
      <c r="O41" s="62"/>
    </row>
    <row r="42" spans="1:15" s="66" customFormat="1" ht="27" customHeight="1" x14ac:dyDescent="0.2">
      <c r="A42" s="56">
        <v>32</v>
      </c>
      <c r="B42" s="57"/>
      <c r="C42" s="67"/>
      <c r="D42" s="67"/>
      <c r="E42" s="67"/>
      <c r="F42" s="67"/>
      <c r="G42" s="59"/>
      <c r="H42" s="64"/>
      <c r="I42" s="80" t="e">
        <f t="shared" si="5"/>
        <v>#DIV/0!</v>
      </c>
      <c r="J42" s="50"/>
      <c r="K42" s="80" t="e">
        <f t="shared" si="6"/>
        <v>#DIV/0!</v>
      </c>
      <c r="L42" s="65"/>
      <c r="M42" s="80">
        <f t="shared" si="3"/>
        <v>0</v>
      </c>
      <c r="N42" s="80" t="e">
        <f t="shared" si="4"/>
        <v>#DIV/0!</v>
      </c>
      <c r="O42" s="62"/>
    </row>
    <row r="43" spans="1:15" s="66" customFormat="1" ht="27" customHeight="1" x14ac:dyDescent="0.2">
      <c r="A43" s="56">
        <v>33</v>
      </c>
      <c r="B43" s="57"/>
      <c r="C43" s="67"/>
      <c r="D43" s="67"/>
      <c r="E43" s="67"/>
      <c r="F43" s="67"/>
      <c r="G43" s="59"/>
      <c r="H43" s="64"/>
      <c r="I43" s="80" t="e">
        <f t="shared" si="5"/>
        <v>#DIV/0!</v>
      </c>
      <c r="J43" s="50"/>
      <c r="K43" s="80" t="e">
        <f t="shared" si="6"/>
        <v>#DIV/0!</v>
      </c>
      <c r="L43" s="65"/>
      <c r="M43" s="80">
        <f t="shared" si="3"/>
        <v>0</v>
      </c>
      <c r="N43" s="80" t="e">
        <f t="shared" si="4"/>
        <v>#DIV/0!</v>
      </c>
      <c r="O43" s="62"/>
    </row>
    <row r="44" spans="1:15" s="66" customFormat="1" ht="27" customHeight="1" x14ac:dyDescent="0.2">
      <c r="A44" s="56">
        <v>34</v>
      </c>
      <c r="B44" s="57"/>
      <c r="C44" s="67"/>
      <c r="D44" s="67"/>
      <c r="E44" s="67"/>
      <c r="F44" s="67"/>
      <c r="G44" s="59"/>
      <c r="H44" s="64"/>
      <c r="I44" s="80" t="e">
        <f t="shared" ref="I44:I57" si="7">40*$H$10/H44</f>
        <v>#DIV/0!</v>
      </c>
      <c r="J44" s="50"/>
      <c r="K44" s="80" t="e">
        <f t="shared" ref="K44:K57" si="8">40*J44/$J$10</f>
        <v>#DIV/0!</v>
      </c>
      <c r="L44" s="65"/>
      <c r="M44" s="80">
        <f t="shared" ref="M44:M57" si="9">20*L44/$L$10</f>
        <v>0</v>
      </c>
      <c r="N44" s="80" t="e">
        <f t="shared" ref="N44:N57" si="10">I44+K44+M44</f>
        <v>#DIV/0!</v>
      </c>
      <c r="O44" s="62"/>
    </row>
    <row r="45" spans="1:15" s="66" customFormat="1" ht="27" customHeight="1" x14ac:dyDescent="0.2">
      <c r="A45" s="56">
        <v>35</v>
      </c>
      <c r="B45" s="57"/>
      <c r="C45" s="67"/>
      <c r="D45" s="67"/>
      <c r="E45" s="67"/>
      <c r="F45" s="67"/>
      <c r="G45" s="59"/>
      <c r="H45" s="64"/>
      <c r="I45" s="80" t="e">
        <f t="shared" si="7"/>
        <v>#DIV/0!</v>
      </c>
      <c r="J45" s="50"/>
      <c r="K45" s="80" t="e">
        <f t="shared" si="8"/>
        <v>#DIV/0!</v>
      </c>
      <c r="L45" s="65"/>
      <c r="M45" s="80">
        <f t="shared" si="9"/>
        <v>0</v>
      </c>
      <c r="N45" s="80" t="e">
        <f t="shared" si="10"/>
        <v>#DIV/0!</v>
      </c>
      <c r="O45" s="62"/>
    </row>
    <row r="46" spans="1:15" s="66" customFormat="1" ht="27" customHeight="1" x14ac:dyDescent="0.2">
      <c r="A46" s="56">
        <v>36</v>
      </c>
      <c r="B46" s="57"/>
      <c r="C46" s="67"/>
      <c r="D46" s="67"/>
      <c r="E46" s="67"/>
      <c r="F46" s="67"/>
      <c r="G46" s="59"/>
      <c r="H46" s="64"/>
      <c r="I46" s="80" t="e">
        <f t="shared" si="7"/>
        <v>#DIV/0!</v>
      </c>
      <c r="J46" s="50"/>
      <c r="K46" s="80" t="e">
        <f t="shared" si="8"/>
        <v>#DIV/0!</v>
      </c>
      <c r="L46" s="65"/>
      <c r="M46" s="80">
        <f t="shared" si="9"/>
        <v>0</v>
      </c>
      <c r="N46" s="80" t="e">
        <f t="shared" si="10"/>
        <v>#DIV/0!</v>
      </c>
      <c r="O46" s="62"/>
    </row>
    <row r="47" spans="1:15" s="66" customFormat="1" ht="27" customHeight="1" x14ac:dyDescent="0.2">
      <c r="A47" s="56">
        <v>37</v>
      </c>
      <c r="B47" s="57"/>
      <c r="C47" s="67"/>
      <c r="D47" s="67"/>
      <c r="E47" s="67"/>
      <c r="F47" s="67"/>
      <c r="G47" s="59"/>
      <c r="H47" s="64"/>
      <c r="I47" s="80" t="e">
        <f t="shared" si="7"/>
        <v>#DIV/0!</v>
      </c>
      <c r="J47" s="50"/>
      <c r="K47" s="80" t="e">
        <f t="shared" si="8"/>
        <v>#DIV/0!</v>
      </c>
      <c r="L47" s="65"/>
      <c r="M47" s="80">
        <f t="shared" si="9"/>
        <v>0</v>
      </c>
      <c r="N47" s="80" t="e">
        <f t="shared" si="10"/>
        <v>#DIV/0!</v>
      </c>
      <c r="O47" s="62"/>
    </row>
    <row r="48" spans="1:15" s="66" customFormat="1" ht="27" customHeight="1" x14ac:dyDescent="0.2">
      <c r="A48" s="56">
        <v>38</v>
      </c>
      <c r="B48" s="57"/>
      <c r="C48" s="67"/>
      <c r="D48" s="67"/>
      <c r="E48" s="67"/>
      <c r="F48" s="67"/>
      <c r="G48" s="59"/>
      <c r="H48" s="64"/>
      <c r="I48" s="80" t="e">
        <f t="shared" si="7"/>
        <v>#DIV/0!</v>
      </c>
      <c r="J48" s="50"/>
      <c r="K48" s="80" t="e">
        <f t="shared" si="8"/>
        <v>#DIV/0!</v>
      </c>
      <c r="L48" s="65"/>
      <c r="M48" s="80">
        <f t="shared" si="9"/>
        <v>0</v>
      </c>
      <c r="N48" s="80" t="e">
        <f t="shared" si="10"/>
        <v>#DIV/0!</v>
      </c>
      <c r="O48" s="62"/>
    </row>
    <row r="49" spans="1:16" s="66" customFormat="1" ht="27" customHeight="1" x14ac:dyDescent="0.2">
      <c r="A49" s="56">
        <v>39</v>
      </c>
      <c r="B49" s="57"/>
      <c r="C49" s="67"/>
      <c r="D49" s="67"/>
      <c r="E49" s="67"/>
      <c r="F49" s="67"/>
      <c r="G49" s="59"/>
      <c r="H49" s="64"/>
      <c r="I49" s="80" t="e">
        <f t="shared" si="7"/>
        <v>#DIV/0!</v>
      </c>
      <c r="J49" s="50"/>
      <c r="K49" s="80" t="e">
        <f t="shared" si="8"/>
        <v>#DIV/0!</v>
      </c>
      <c r="L49" s="65"/>
      <c r="M49" s="80">
        <f t="shared" si="9"/>
        <v>0</v>
      </c>
      <c r="N49" s="80" t="e">
        <f t="shared" si="10"/>
        <v>#DIV/0!</v>
      </c>
      <c r="O49" s="62"/>
    </row>
    <row r="50" spans="1:16" s="66" customFormat="1" ht="27" hidden="1" customHeight="1" x14ac:dyDescent="0.2">
      <c r="A50" s="56">
        <v>40</v>
      </c>
      <c r="B50" s="57"/>
      <c r="C50" s="67"/>
      <c r="D50" s="67"/>
      <c r="E50" s="67"/>
      <c r="F50" s="67"/>
      <c r="G50" s="59"/>
      <c r="H50" s="64"/>
      <c r="I50" s="80" t="e">
        <f t="shared" si="7"/>
        <v>#DIV/0!</v>
      </c>
      <c r="J50" s="50"/>
      <c r="K50" s="80" t="e">
        <f t="shared" si="8"/>
        <v>#DIV/0!</v>
      </c>
      <c r="L50" s="65"/>
      <c r="M50" s="80">
        <f t="shared" si="9"/>
        <v>0</v>
      </c>
      <c r="N50" s="80" t="e">
        <f t="shared" si="10"/>
        <v>#DIV/0!</v>
      </c>
      <c r="O50" s="62"/>
    </row>
    <row r="51" spans="1:16" s="66" customFormat="1" ht="27" hidden="1" customHeight="1" x14ac:dyDescent="0.2">
      <c r="A51" s="56">
        <v>41</v>
      </c>
      <c r="B51" s="57"/>
      <c r="C51" s="67"/>
      <c r="D51" s="67"/>
      <c r="E51" s="67"/>
      <c r="F51" s="67"/>
      <c r="G51" s="59"/>
      <c r="H51" s="64"/>
      <c r="I51" s="80" t="e">
        <f t="shared" si="7"/>
        <v>#DIV/0!</v>
      </c>
      <c r="J51" s="50"/>
      <c r="K51" s="80" t="e">
        <f t="shared" si="8"/>
        <v>#DIV/0!</v>
      </c>
      <c r="L51" s="65"/>
      <c r="M51" s="80">
        <f t="shared" si="9"/>
        <v>0</v>
      </c>
      <c r="N51" s="80" t="e">
        <f t="shared" si="10"/>
        <v>#DIV/0!</v>
      </c>
      <c r="O51" s="62"/>
    </row>
    <row r="52" spans="1:16" s="66" customFormat="1" ht="27" hidden="1" customHeight="1" x14ac:dyDescent="0.2">
      <c r="A52" s="56">
        <v>42</v>
      </c>
      <c r="B52" s="57"/>
      <c r="C52" s="67"/>
      <c r="D52" s="67"/>
      <c r="E52" s="67"/>
      <c r="F52" s="67"/>
      <c r="G52" s="59"/>
      <c r="H52" s="64"/>
      <c r="I52" s="80" t="e">
        <f t="shared" si="7"/>
        <v>#DIV/0!</v>
      </c>
      <c r="J52" s="50"/>
      <c r="K52" s="80" t="e">
        <f t="shared" si="8"/>
        <v>#DIV/0!</v>
      </c>
      <c r="L52" s="65"/>
      <c r="M52" s="80">
        <f t="shared" si="9"/>
        <v>0</v>
      </c>
      <c r="N52" s="80" t="e">
        <f t="shared" si="10"/>
        <v>#DIV/0!</v>
      </c>
      <c r="O52" s="62"/>
    </row>
    <row r="53" spans="1:16" s="66" customFormat="1" ht="27" hidden="1" customHeight="1" x14ac:dyDescent="0.2">
      <c r="A53" s="56">
        <v>43</v>
      </c>
      <c r="B53" s="57"/>
      <c r="C53" s="67"/>
      <c r="D53" s="67"/>
      <c r="E53" s="67"/>
      <c r="F53" s="67"/>
      <c r="G53" s="59"/>
      <c r="H53" s="64"/>
      <c r="I53" s="80" t="e">
        <f t="shared" si="7"/>
        <v>#DIV/0!</v>
      </c>
      <c r="J53" s="50"/>
      <c r="K53" s="80" t="e">
        <f t="shared" si="8"/>
        <v>#DIV/0!</v>
      </c>
      <c r="L53" s="65"/>
      <c r="M53" s="80">
        <f t="shared" si="9"/>
        <v>0</v>
      </c>
      <c r="N53" s="80" t="e">
        <f t="shared" si="10"/>
        <v>#DIV/0!</v>
      </c>
      <c r="O53" s="62"/>
    </row>
    <row r="54" spans="1:16" s="66" customFormat="1" ht="27" hidden="1" customHeight="1" x14ac:dyDescent="0.2">
      <c r="A54" s="56">
        <v>44</v>
      </c>
      <c r="B54" s="57"/>
      <c r="C54" s="67"/>
      <c r="D54" s="67"/>
      <c r="E54" s="67"/>
      <c r="F54" s="67"/>
      <c r="G54" s="59"/>
      <c r="H54" s="64"/>
      <c r="I54" s="80" t="e">
        <f t="shared" si="7"/>
        <v>#DIV/0!</v>
      </c>
      <c r="J54" s="50"/>
      <c r="K54" s="80" t="e">
        <f t="shared" si="8"/>
        <v>#DIV/0!</v>
      </c>
      <c r="L54" s="65"/>
      <c r="M54" s="80">
        <f t="shared" si="9"/>
        <v>0</v>
      </c>
      <c r="N54" s="80" t="e">
        <f t="shared" si="10"/>
        <v>#DIV/0!</v>
      </c>
      <c r="O54" s="62"/>
    </row>
    <row r="55" spans="1:16" s="66" customFormat="1" ht="27" hidden="1" customHeight="1" x14ac:dyDescent="0.2">
      <c r="A55" s="56">
        <v>45</v>
      </c>
      <c r="B55" s="57"/>
      <c r="C55" s="67"/>
      <c r="D55" s="67"/>
      <c r="E55" s="67"/>
      <c r="F55" s="67"/>
      <c r="G55" s="59"/>
      <c r="H55" s="64"/>
      <c r="I55" s="80" t="e">
        <f t="shared" si="7"/>
        <v>#DIV/0!</v>
      </c>
      <c r="J55" s="50"/>
      <c r="K55" s="80" t="e">
        <f t="shared" si="8"/>
        <v>#DIV/0!</v>
      </c>
      <c r="L55" s="65"/>
      <c r="M55" s="80">
        <f t="shared" si="9"/>
        <v>0</v>
      </c>
      <c r="N55" s="80" t="e">
        <f t="shared" si="10"/>
        <v>#DIV/0!</v>
      </c>
      <c r="O55" s="62"/>
    </row>
    <row r="56" spans="1:16" s="66" customFormat="1" ht="27" hidden="1" customHeight="1" x14ac:dyDescent="0.2">
      <c r="A56" s="56">
        <v>46</v>
      </c>
      <c r="B56" s="57"/>
      <c r="C56" s="67"/>
      <c r="D56" s="67"/>
      <c r="E56" s="67"/>
      <c r="F56" s="67"/>
      <c r="G56" s="59"/>
      <c r="H56" s="64"/>
      <c r="I56" s="80" t="e">
        <f t="shared" si="7"/>
        <v>#DIV/0!</v>
      </c>
      <c r="J56" s="50"/>
      <c r="K56" s="80" t="e">
        <f t="shared" si="8"/>
        <v>#DIV/0!</v>
      </c>
      <c r="L56" s="65"/>
      <c r="M56" s="80">
        <f t="shared" si="9"/>
        <v>0</v>
      </c>
      <c r="N56" s="80" t="e">
        <f t="shared" si="10"/>
        <v>#DIV/0!</v>
      </c>
      <c r="O56" s="62"/>
    </row>
    <row r="57" spans="1:16" s="66" customFormat="1" ht="27" hidden="1" customHeight="1" x14ac:dyDescent="0.2">
      <c r="A57" s="56">
        <v>47</v>
      </c>
      <c r="B57" s="57"/>
      <c r="C57" s="67"/>
      <c r="D57" s="67"/>
      <c r="E57" s="67"/>
      <c r="F57" s="67"/>
      <c r="G57" s="59"/>
      <c r="H57" s="64"/>
      <c r="I57" s="80" t="e">
        <f t="shared" si="7"/>
        <v>#DIV/0!</v>
      </c>
      <c r="J57" s="50"/>
      <c r="K57" s="80" t="e">
        <f t="shared" si="8"/>
        <v>#DIV/0!</v>
      </c>
      <c r="L57" s="65"/>
      <c r="M57" s="80">
        <f t="shared" si="9"/>
        <v>0</v>
      </c>
      <c r="N57" s="80" t="e">
        <f t="shared" si="10"/>
        <v>#DIV/0!</v>
      </c>
      <c r="O57" s="62"/>
    </row>
    <row r="58" spans="1:16" s="66" customFormat="1" ht="27" hidden="1" customHeight="1" x14ac:dyDescent="0.2">
      <c r="A58" s="56">
        <v>48</v>
      </c>
      <c r="B58" s="57"/>
      <c r="C58" s="67"/>
      <c r="D58" s="67"/>
      <c r="E58" s="67"/>
      <c r="F58" s="67"/>
      <c r="G58" s="59"/>
      <c r="H58" s="64"/>
      <c r="I58" s="80" t="e">
        <f t="shared" si="5"/>
        <v>#DIV/0!</v>
      </c>
      <c r="J58" s="50"/>
      <c r="K58" s="80" t="e">
        <f t="shared" si="6"/>
        <v>#DIV/0!</v>
      </c>
      <c r="L58" s="65"/>
      <c r="M58" s="80">
        <f t="shared" si="3"/>
        <v>0</v>
      </c>
      <c r="N58" s="80" t="e">
        <f t="shared" si="4"/>
        <v>#DIV/0!</v>
      </c>
      <c r="O58" s="62"/>
    </row>
    <row r="59" spans="1:16" s="66" customFormat="1" ht="27" hidden="1" customHeight="1" x14ac:dyDescent="0.2">
      <c r="A59" s="56">
        <v>49</v>
      </c>
      <c r="B59" s="57"/>
      <c r="C59" s="67"/>
      <c r="D59" s="67"/>
      <c r="E59" s="67"/>
      <c r="F59" s="67"/>
      <c r="G59" s="59"/>
      <c r="H59" s="64"/>
      <c r="I59" s="80" t="e">
        <f t="shared" si="5"/>
        <v>#DIV/0!</v>
      </c>
      <c r="J59" s="50"/>
      <c r="K59" s="80" t="e">
        <f t="shared" si="6"/>
        <v>#DIV/0!</v>
      </c>
      <c r="L59" s="65"/>
      <c r="M59" s="80">
        <f t="shared" si="3"/>
        <v>0</v>
      </c>
      <c r="N59" s="80" t="e">
        <f t="shared" si="4"/>
        <v>#DIV/0!</v>
      </c>
      <c r="O59" s="62"/>
    </row>
    <row r="60" spans="1:16" s="66" customFormat="1" ht="27" hidden="1" customHeight="1" x14ac:dyDescent="0.2">
      <c r="A60" s="56">
        <v>50</v>
      </c>
      <c r="B60" s="57"/>
      <c r="C60" s="59"/>
      <c r="D60" s="59"/>
      <c r="E60" s="59"/>
      <c r="F60" s="59"/>
      <c r="G60" s="59"/>
      <c r="H60" s="64"/>
      <c r="I60" s="80" t="e">
        <f t="shared" si="5"/>
        <v>#DIV/0!</v>
      </c>
      <c r="J60" s="50"/>
      <c r="K60" s="80" t="e">
        <f t="shared" si="6"/>
        <v>#DIV/0!</v>
      </c>
      <c r="L60" s="65"/>
      <c r="M60" s="80">
        <f t="shared" si="3"/>
        <v>0</v>
      </c>
      <c r="N60" s="80" t="e">
        <f t="shared" si="4"/>
        <v>#DIV/0!</v>
      </c>
      <c r="O60" s="62"/>
    </row>
    <row r="61" spans="1:16" s="66" customFormat="1" ht="27" hidden="1" customHeight="1" x14ac:dyDescent="0.2">
      <c r="A61" s="56">
        <v>51</v>
      </c>
      <c r="B61" s="57"/>
      <c r="C61" s="73"/>
      <c r="D61" s="73"/>
      <c r="E61" s="73"/>
      <c r="F61" s="73"/>
      <c r="G61" s="59"/>
      <c r="H61" s="64"/>
      <c r="I61" s="80" t="e">
        <f t="shared" si="5"/>
        <v>#DIV/0!</v>
      </c>
      <c r="J61" s="50"/>
      <c r="K61" s="80" t="e">
        <f>40*J61/$J$10</f>
        <v>#DIV/0!</v>
      </c>
      <c r="L61" s="65"/>
      <c r="M61" s="80">
        <f t="shared" si="3"/>
        <v>0</v>
      </c>
      <c r="N61" s="80" t="e">
        <f t="shared" si="4"/>
        <v>#DIV/0!</v>
      </c>
      <c r="O61" s="62"/>
    </row>
    <row r="62" spans="1:16" x14ac:dyDescent="0.25">
      <c r="A62" s="74"/>
      <c r="B62" s="74"/>
      <c r="C62" s="58"/>
      <c r="D62" s="58"/>
      <c r="E62" s="58"/>
      <c r="F62" s="58"/>
      <c r="G62" s="59"/>
      <c r="H62" s="64"/>
      <c r="I62" s="80" t="e">
        <f t="shared" si="5"/>
        <v>#DIV/0!</v>
      </c>
      <c r="J62" s="50"/>
      <c r="K62" s="80" t="e">
        <f t="shared" si="6"/>
        <v>#DIV/0!</v>
      </c>
      <c r="L62" s="65"/>
      <c r="M62" s="80">
        <f t="shared" si="3"/>
        <v>0</v>
      </c>
      <c r="N62" s="80" t="e">
        <f t="shared" si="4"/>
        <v>#DIV/0!</v>
      </c>
    </row>
    <row r="63" spans="1:16" ht="15.75" customHeight="1" thickBot="1" x14ac:dyDescent="0.3">
      <c r="A63" s="74"/>
      <c r="B63" s="74"/>
      <c r="C63" s="74"/>
      <c r="D63" s="74"/>
      <c r="E63" s="74"/>
      <c r="O63" s="47"/>
      <c r="P63" s="46"/>
    </row>
    <row r="64" spans="1:16" x14ac:dyDescent="0.25">
      <c r="A64" s="74"/>
      <c r="B64" s="74"/>
      <c r="C64" s="75" t="s">
        <v>32</v>
      </c>
      <c r="D64" s="76"/>
      <c r="E64" s="76"/>
      <c r="F64" s="76"/>
      <c r="G64" s="76"/>
      <c r="H64" s="77"/>
      <c r="I64" s="76"/>
      <c r="M64" s="46"/>
      <c r="O64" s="47"/>
      <c r="P64" s="46"/>
    </row>
    <row r="65" spans="1:16" ht="16.5" thickBot="1" x14ac:dyDescent="0.3">
      <c r="A65" s="74"/>
      <c r="B65" s="74"/>
      <c r="C65" s="74"/>
      <c r="D65" s="74"/>
      <c r="E65" s="74"/>
      <c r="G65" s="49"/>
      <c r="M65" s="46"/>
      <c r="O65" s="47"/>
      <c r="P65" s="46"/>
    </row>
    <row r="66" spans="1:16" x14ac:dyDescent="0.25">
      <c r="A66" s="74"/>
      <c r="B66" s="74"/>
      <c r="C66" s="75" t="s">
        <v>29</v>
      </c>
      <c r="D66" s="76"/>
      <c r="E66" s="76"/>
      <c r="F66" s="76"/>
      <c r="G66" s="76"/>
      <c r="H66" s="78">
        <v>53</v>
      </c>
      <c r="M66" s="46"/>
    </row>
    <row r="67" spans="1:16" x14ac:dyDescent="0.25">
      <c r="A67" s="74"/>
      <c r="B67" s="74"/>
      <c r="C67" s="74"/>
      <c r="D67" s="74"/>
      <c r="E67" s="74"/>
    </row>
    <row r="68" spans="1:16" x14ac:dyDescent="0.25">
      <c r="A68" s="74"/>
      <c r="B68" s="74"/>
      <c r="C68" s="74"/>
      <c r="D68" s="74"/>
      <c r="E68" s="74"/>
    </row>
    <row r="69" spans="1:16" x14ac:dyDescent="0.25">
      <c r="A69" s="74"/>
      <c r="B69" s="74"/>
      <c r="C69" s="74"/>
      <c r="D69" s="74"/>
      <c r="E69" s="74"/>
    </row>
    <row r="70" spans="1:16" x14ac:dyDescent="0.25">
      <c r="A70" s="74"/>
      <c r="B70" s="74"/>
      <c r="C70" s="74"/>
      <c r="D70" s="74"/>
      <c r="E70" s="74"/>
    </row>
    <row r="71" spans="1:16" x14ac:dyDescent="0.25">
      <c r="A71" s="74"/>
      <c r="B71" s="74"/>
      <c r="C71" s="74"/>
      <c r="D71" s="74"/>
      <c r="E71" s="74"/>
    </row>
    <row r="72" spans="1:16" x14ac:dyDescent="0.25">
      <c r="A72" s="74"/>
      <c r="B72" s="74"/>
      <c r="C72" s="74"/>
      <c r="D72" s="74"/>
      <c r="E72" s="74"/>
    </row>
    <row r="73" spans="1:16" x14ac:dyDescent="0.25">
      <c r="A73" s="74"/>
      <c r="B73" s="74"/>
      <c r="C73" s="74"/>
      <c r="D73" s="74"/>
      <c r="E73" s="74"/>
    </row>
    <row r="74" spans="1:16" x14ac:dyDescent="0.25">
      <c r="A74" s="74"/>
      <c r="B74" s="74"/>
      <c r="C74" s="74"/>
      <c r="D74" s="74"/>
      <c r="E74" s="74"/>
    </row>
    <row r="75" spans="1:16" x14ac:dyDescent="0.25">
      <c r="A75" s="74"/>
      <c r="B75" s="74"/>
      <c r="C75" s="74"/>
      <c r="D75" s="74"/>
      <c r="E75" s="74"/>
    </row>
    <row r="76" spans="1:16" x14ac:dyDescent="0.25">
      <c r="A76" s="74"/>
      <c r="B76" s="74"/>
      <c r="C76" s="74"/>
      <c r="D76" s="74"/>
      <c r="E76" s="74"/>
    </row>
    <row r="77" spans="1:16" x14ac:dyDescent="0.25">
      <c r="A77" s="74"/>
      <c r="B77" s="74"/>
      <c r="C77" s="74"/>
      <c r="D77" s="74"/>
      <c r="E77" s="74"/>
    </row>
    <row r="78" spans="1:16" x14ac:dyDescent="0.25">
      <c r="A78" s="79"/>
      <c r="B78" s="79"/>
      <c r="C78" s="74"/>
      <c r="D78" s="74"/>
      <c r="E78" s="74"/>
    </row>
    <row r="79" spans="1:16" x14ac:dyDescent="0.25">
      <c r="C79" s="79"/>
      <c r="D79" s="79"/>
      <c r="E79" s="79"/>
    </row>
  </sheetData>
  <sheetProtection formatCells="0" formatRows="0" insertRows="0" deleteRows="0" autoFilter="0"/>
  <protectedRanges>
    <protectedRange password="CA9C" sqref="J10:J62" name="Диапазон2"/>
    <protectedRange password="CA9C" sqref="B11:B61 C11:H62" name="Диапазон1"/>
  </protectedRanges>
  <customSheetViews>
    <customSheetView guid="{E089515C-7A47-489C-8BF8-B76124DF728F}" scale="90" topLeftCell="A6">
      <selection activeCell="F12" sqref="F12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8">
    <mergeCell ref="A1:O1"/>
    <mergeCell ref="A2:O2"/>
    <mergeCell ref="A3:F3"/>
    <mergeCell ref="A10:G10"/>
    <mergeCell ref="A4:F4"/>
    <mergeCell ref="B6:B9"/>
    <mergeCell ref="D6:D9"/>
    <mergeCell ref="A5:O5"/>
    <mergeCell ref="F6:F9"/>
    <mergeCell ref="G6:G9"/>
    <mergeCell ref="A6:A9"/>
    <mergeCell ref="C6:C9"/>
    <mergeCell ref="E6:E9"/>
    <mergeCell ref="O6:O10"/>
    <mergeCell ref="H6:I7"/>
    <mergeCell ref="J6:K7"/>
    <mergeCell ref="L6:M7"/>
    <mergeCell ref="N6:N8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="85" zoomScaleNormal="85" workbookViewId="0">
      <selection activeCell="F51" sqref="F51"/>
    </sheetView>
  </sheetViews>
  <sheetFormatPr defaultColWidth="9.140625" defaultRowHeight="15.75" x14ac:dyDescent="0.25"/>
  <cols>
    <col min="1" max="1" width="4.140625" style="93" customWidth="1"/>
    <col min="2" max="2" width="6.85546875" style="93" customWidth="1"/>
    <col min="3" max="3" width="13.28515625" style="93" customWidth="1"/>
    <col min="4" max="4" width="11.7109375" style="93" customWidth="1"/>
    <col min="5" max="5" width="15.7109375" style="93" customWidth="1"/>
    <col min="6" max="6" width="7.42578125" style="93" customWidth="1"/>
    <col min="7" max="7" width="55" style="1" customWidth="1"/>
    <col min="8" max="8" width="9.140625" style="2"/>
    <col min="9" max="9" width="9.7109375" style="2" customWidth="1"/>
    <col min="10" max="10" width="8.140625" style="2" customWidth="1"/>
    <col min="11" max="11" width="9.7109375" style="2" customWidth="1"/>
    <col min="12" max="12" width="7.85546875" style="2" customWidth="1"/>
    <col min="13" max="13" width="9.7109375" style="3" customWidth="1"/>
    <col min="14" max="14" width="10.5703125" style="2" customWidth="1"/>
    <col min="15" max="15" width="10" style="4" customWidth="1"/>
    <col min="16" max="16384" width="9.140625" style="4"/>
  </cols>
  <sheetData>
    <row r="1" spans="1:16" x14ac:dyDescent="0.25">
      <c r="A1" s="120" t="s">
        <v>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6" x14ac:dyDescent="0.25">
      <c r="A2" s="121" t="s">
        <v>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6" x14ac:dyDescent="0.25">
      <c r="A3" s="122" t="s">
        <v>347</v>
      </c>
      <c r="B3" s="122"/>
      <c r="C3" s="122"/>
      <c r="D3" s="122"/>
      <c r="E3" s="122"/>
      <c r="F3" s="123"/>
      <c r="O3" s="5">
        <v>46.65</v>
      </c>
    </row>
    <row r="4" spans="1:16" x14ac:dyDescent="0.25">
      <c r="A4" s="122" t="s">
        <v>348</v>
      </c>
      <c r="B4" s="122"/>
      <c r="C4" s="122"/>
      <c r="D4" s="122"/>
      <c r="E4" s="122"/>
      <c r="F4" s="124"/>
      <c r="G4" s="6"/>
    </row>
    <row r="5" spans="1:16" x14ac:dyDescent="0.25">
      <c r="A5" s="125" t="s">
        <v>33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6" s="93" customFormat="1" ht="15.75" customHeight="1" x14ac:dyDescent="0.25">
      <c r="A6" s="115" t="s">
        <v>1</v>
      </c>
      <c r="B6" s="115" t="s">
        <v>10</v>
      </c>
      <c r="C6" s="115" t="s">
        <v>12</v>
      </c>
      <c r="D6" s="115" t="s">
        <v>13</v>
      </c>
      <c r="E6" s="115" t="s">
        <v>14</v>
      </c>
      <c r="F6" s="115" t="s">
        <v>2</v>
      </c>
      <c r="G6" s="115" t="s">
        <v>9</v>
      </c>
      <c r="H6" s="118" t="s">
        <v>25</v>
      </c>
      <c r="I6" s="118"/>
      <c r="J6" s="118" t="s">
        <v>11</v>
      </c>
      <c r="K6" s="118"/>
      <c r="L6" s="118" t="s">
        <v>3</v>
      </c>
      <c r="M6" s="118"/>
      <c r="N6" s="119" t="s">
        <v>16</v>
      </c>
      <c r="O6" s="111" t="s">
        <v>5</v>
      </c>
    </row>
    <row r="7" spans="1:16" s="93" customFormat="1" x14ac:dyDescent="0.25">
      <c r="A7" s="116"/>
      <c r="B7" s="116"/>
      <c r="C7" s="116"/>
      <c r="D7" s="116"/>
      <c r="E7" s="116"/>
      <c r="F7" s="116"/>
      <c r="G7" s="116"/>
      <c r="H7" s="118"/>
      <c r="I7" s="118"/>
      <c r="J7" s="118"/>
      <c r="K7" s="118"/>
      <c r="L7" s="118"/>
      <c r="M7" s="118"/>
      <c r="N7" s="119"/>
      <c r="O7" s="112"/>
    </row>
    <row r="8" spans="1:16" s="93" customFormat="1" ht="25.5" x14ac:dyDescent="0.25">
      <c r="A8" s="116"/>
      <c r="B8" s="116"/>
      <c r="C8" s="116"/>
      <c r="D8" s="116"/>
      <c r="E8" s="116"/>
      <c r="F8" s="116"/>
      <c r="G8" s="116"/>
      <c r="H8" s="7" t="s">
        <v>6</v>
      </c>
      <c r="I8" s="92" t="s">
        <v>7</v>
      </c>
      <c r="J8" s="7" t="s">
        <v>8</v>
      </c>
      <c r="K8" s="92" t="s">
        <v>7</v>
      </c>
      <c r="L8" s="7" t="s">
        <v>4</v>
      </c>
      <c r="M8" s="8" t="s">
        <v>7</v>
      </c>
      <c r="N8" s="119"/>
      <c r="O8" s="112"/>
    </row>
    <row r="9" spans="1:16" s="93" customFormat="1" ht="16.5" thickBot="1" x14ac:dyDescent="0.3">
      <c r="A9" s="117"/>
      <c r="B9" s="117"/>
      <c r="C9" s="117"/>
      <c r="D9" s="117"/>
      <c r="E9" s="117"/>
      <c r="F9" s="117"/>
      <c r="G9" s="117"/>
      <c r="H9" s="23"/>
      <c r="I9" s="92" t="s">
        <v>19</v>
      </c>
      <c r="J9" s="9"/>
      <c r="K9" s="92" t="s">
        <v>19</v>
      </c>
      <c r="L9" s="9"/>
      <c r="M9" s="92" t="s">
        <v>18</v>
      </c>
      <c r="N9" s="92" t="s">
        <v>17</v>
      </c>
      <c r="O9" s="112"/>
    </row>
    <row r="10" spans="1:16" s="93" customFormat="1" ht="16.5" thickBot="1" x14ac:dyDescent="0.3">
      <c r="A10" s="113" t="s">
        <v>41</v>
      </c>
      <c r="B10" s="114"/>
      <c r="C10" s="114"/>
      <c r="D10" s="114"/>
      <c r="E10" s="114"/>
      <c r="F10" s="114"/>
      <c r="G10" s="114"/>
      <c r="H10" s="43"/>
      <c r="I10" s="24"/>
      <c r="J10" s="25"/>
      <c r="K10" s="26"/>
      <c r="L10" s="41">
        <v>53</v>
      </c>
      <c r="M10" s="27"/>
      <c r="N10" s="28"/>
      <c r="O10" s="112"/>
      <c r="P10" s="94"/>
    </row>
    <row r="11" spans="1:16" s="93" customFormat="1" ht="27" customHeight="1" x14ac:dyDescent="0.25">
      <c r="A11" s="10">
        <v>1</v>
      </c>
      <c r="B11" s="20" t="s">
        <v>325</v>
      </c>
      <c r="C11" s="15" t="s">
        <v>72</v>
      </c>
      <c r="D11" s="15" t="s">
        <v>326</v>
      </c>
      <c r="E11" s="15" t="s">
        <v>304</v>
      </c>
      <c r="F11" s="15" t="s">
        <v>44</v>
      </c>
      <c r="G11" s="16" t="s">
        <v>45</v>
      </c>
      <c r="H11" s="29">
        <v>0.55000000000000004</v>
      </c>
      <c r="I11" s="92">
        <v>40</v>
      </c>
      <c r="J11" s="7">
        <v>20</v>
      </c>
      <c r="K11" s="92">
        <v>20</v>
      </c>
      <c r="L11" s="30">
        <v>5</v>
      </c>
      <c r="M11" s="92">
        <f t="shared" ref="M11:M36" si="0">20*L11/$L$10</f>
        <v>1.8867924528301887</v>
      </c>
      <c r="N11" s="92">
        <f t="shared" ref="N11:N36" si="1">I11+K11+M11</f>
        <v>61.886792452830186</v>
      </c>
      <c r="O11" s="32" t="s">
        <v>172</v>
      </c>
    </row>
    <row r="12" spans="1:16" s="93" customFormat="1" ht="27" customHeight="1" x14ac:dyDescent="0.25">
      <c r="A12" s="10">
        <v>2</v>
      </c>
      <c r="B12" s="20" t="s">
        <v>286</v>
      </c>
      <c r="C12" s="14" t="s">
        <v>73</v>
      </c>
      <c r="D12" s="14" t="s">
        <v>85</v>
      </c>
      <c r="E12" s="14" t="s">
        <v>287</v>
      </c>
      <c r="F12" s="14" t="s">
        <v>66</v>
      </c>
      <c r="G12" s="16" t="s">
        <v>45</v>
      </c>
      <c r="H12" s="29">
        <v>0.56999999999999995</v>
      </c>
      <c r="I12" s="92">
        <v>39</v>
      </c>
      <c r="J12" s="7">
        <v>19</v>
      </c>
      <c r="K12" s="92">
        <v>19</v>
      </c>
      <c r="L12" s="30">
        <v>7</v>
      </c>
      <c r="M12" s="92">
        <f t="shared" si="0"/>
        <v>2.641509433962264</v>
      </c>
      <c r="N12" s="92">
        <f t="shared" si="1"/>
        <v>60.641509433962263</v>
      </c>
      <c r="O12" s="32" t="s">
        <v>345</v>
      </c>
    </row>
    <row r="13" spans="1:16" s="93" customFormat="1" ht="27" customHeight="1" x14ac:dyDescent="0.25">
      <c r="A13" s="10">
        <v>3</v>
      </c>
      <c r="B13" s="20" t="s">
        <v>327</v>
      </c>
      <c r="C13" s="14" t="s">
        <v>74</v>
      </c>
      <c r="D13" s="14" t="s">
        <v>301</v>
      </c>
      <c r="E13" s="14" t="s">
        <v>289</v>
      </c>
      <c r="F13" s="14" t="s">
        <v>56</v>
      </c>
      <c r="G13" s="16" t="s">
        <v>45</v>
      </c>
      <c r="H13" s="29">
        <v>0.56999999999999995</v>
      </c>
      <c r="I13" s="92">
        <v>39</v>
      </c>
      <c r="J13" s="7">
        <v>19</v>
      </c>
      <c r="K13" s="92">
        <v>19</v>
      </c>
      <c r="L13" s="30">
        <v>7</v>
      </c>
      <c r="M13" s="92">
        <f t="shared" si="0"/>
        <v>2.641509433962264</v>
      </c>
      <c r="N13" s="92">
        <f t="shared" si="1"/>
        <v>60.641509433962263</v>
      </c>
      <c r="O13" s="32" t="s">
        <v>345</v>
      </c>
    </row>
    <row r="14" spans="1:16" s="93" customFormat="1" ht="27" customHeight="1" x14ac:dyDescent="0.25">
      <c r="A14" s="10">
        <v>4</v>
      </c>
      <c r="B14" s="20" t="s">
        <v>328</v>
      </c>
      <c r="C14" s="17" t="s">
        <v>76</v>
      </c>
      <c r="D14" s="17" t="s">
        <v>329</v>
      </c>
      <c r="E14" s="17" t="s">
        <v>265</v>
      </c>
      <c r="F14" s="17" t="s">
        <v>77</v>
      </c>
      <c r="G14" s="16" t="s">
        <v>45</v>
      </c>
      <c r="H14" s="29">
        <v>1.01</v>
      </c>
      <c r="I14" s="92">
        <v>37</v>
      </c>
      <c r="J14" s="7">
        <v>17</v>
      </c>
      <c r="K14" s="92">
        <v>17</v>
      </c>
      <c r="L14" s="30">
        <v>13</v>
      </c>
      <c r="M14" s="92">
        <f>20*L14/$L$10</f>
        <v>4.9056603773584904</v>
      </c>
      <c r="N14" s="92">
        <f>I14+K14+M14</f>
        <v>58.905660377358487</v>
      </c>
      <c r="O14" s="32" t="s">
        <v>345</v>
      </c>
    </row>
    <row r="15" spans="1:16" s="11" customFormat="1" ht="27" customHeight="1" x14ac:dyDescent="0.2">
      <c r="A15" s="10">
        <v>5</v>
      </c>
      <c r="B15" s="20" t="s">
        <v>254</v>
      </c>
      <c r="C15" s="16" t="s">
        <v>75</v>
      </c>
      <c r="D15" s="16" t="s">
        <v>255</v>
      </c>
      <c r="E15" s="16" t="s">
        <v>256</v>
      </c>
      <c r="F15" s="16" t="s">
        <v>44</v>
      </c>
      <c r="G15" s="16" t="s">
        <v>45</v>
      </c>
      <c r="H15" s="29">
        <v>0.59</v>
      </c>
      <c r="I15" s="92">
        <v>38</v>
      </c>
      <c r="J15" s="7">
        <v>18</v>
      </c>
      <c r="K15" s="92">
        <v>18</v>
      </c>
      <c r="L15" s="30">
        <v>6</v>
      </c>
      <c r="M15" s="92">
        <f t="shared" si="0"/>
        <v>2.2641509433962264</v>
      </c>
      <c r="N15" s="92">
        <f t="shared" si="1"/>
        <v>58.264150943396224</v>
      </c>
      <c r="O15" s="32" t="s">
        <v>345</v>
      </c>
    </row>
    <row r="16" spans="1:16" s="11" customFormat="1" ht="27" customHeight="1" x14ac:dyDescent="0.2">
      <c r="A16" s="10">
        <v>6</v>
      </c>
      <c r="B16" s="20" t="s">
        <v>330</v>
      </c>
      <c r="C16" s="18" t="s">
        <v>78</v>
      </c>
      <c r="D16" s="18" t="s">
        <v>331</v>
      </c>
      <c r="E16" s="14" t="s">
        <v>332</v>
      </c>
      <c r="F16" s="21" t="s">
        <v>54</v>
      </c>
      <c r="G16" s="16" t="s">
        <v>45</v>
      </c>
      <c r="H16" s="29">
        <v>1.02</v>
      </c>
      <c r="I16" s="92">
        <v>36</v>
      </c>
      <c r="J16" s="7">
        <v>16</v>
      </c>
      <c r="K16" s="92">
        <v>16</v>
      </c>
      <c r="L16" s="30">
        <v>12</v>
      </c>
      <c r="M16" s="92">
        <f t="shared" si="0"/>
        <v>4.5283018867924527</v>
      </c>
      <c r="N16" s="92">
        <f t="shared" si="1"/>
        <v>56.528301886792455</v>
      </c>
      <c r="O16" s="32" t="s">
        <v>345</v>
      </c>
    </row>
    <row r="17" spans="1:15" s="11" customFormat="1" ht="27" customHeight="1" x14ac:dyDescent="0.2">
      <c r="A17" s="10">
        <v>7</v>
      </c>
      <c r="B17" s="20" t="s">
        <v>263</v>
      </c>
      <c r="C17" s="16" t="s">
        <v>80</v>
      </c>
      <c r="D17" s="16" t="s">
        <v>264</v>
      </c>
      <c r="E17" s="16" t="s">
        <v>265</v>
      </c>
      <c r="F17" s="16" t="s">
        <v>54</v>
      </c>
      <c r="G17" s="16" t="s">
        <v>45</v>
      </c>
      <c r="H17" s="29">
        <v>1.04</v>
      </c>
      <c r="I17" s="92">
        <v>35</v>
      </c>
      <c r="J17" s="31">
        <v>15</v>
      </c>
      <c r="K17" s="92">
        <v>15</v>
      </c>
      <c r="L17" s="30">
        <v>12</v>
      </c>
      <c r="M17" s="92">
        <f>20*L17/$L$10</f>
        <v>4.5283018867924527</v>
      </c>
      <c r="N17" s="92">
        <f>I17+K17+M17</f>
        <v>54.528301886792455</v>
      </c>
      <c r="O17" s="32" t="s">
        <v>345</v>
      </c>
    </row>
    <row r="18" spans="1:15" s="11" customFormat="1" ht="27" customHeight="1" x14ac:dyDescent="0.2">
      <c r="A18" s="10">
        <v>8</v>
      </c>
      <c r="B18" s="20" t="s">
        <v>333</v>
      </c>
      <c r="C18" s="19" t="s">
        <v>79</v>
      </c>
      <c r="D18" s="19" t="s">
        <v>87</v>
      </c>
      <c r="E18" s="19" t="s">
        <v>344</v>
      </c>
      <c r="F18" s="19" t="s">
        <v>66</v>
      </c>
      <c r="G18" s="16" t="s">
        <v>45</v>
      </c>
      <c r="H18" s="29">
        <v>1.02</v>
      </c>
      <c r="I18" s="92">
        <v>36</v>
      </c>
      <c r="J18" s="7">
        <v>16</v>
      </c>
      <c r="K18" s="92">
        <v>16</v>
      </c>
      <c r="L18" s="30">
        <v>6</v>
      </c>
      <c r="M18" s="92">
        <f t="shared" si="0"/>
        <v>2.2641509433962264</v>
      </c>
      <c r="N18" s="92">
        <f t="shared" si="1"/>
        <v>54.264150943396224</v>
      </c>
      <c r="O18" s="32" t="s">
        <v>345</v>
      </c>
    </row>
    <row r="19" spans="1:15" s="11" customFormat="1" ht="27" customHeight="1" x14ac:dyDescent="0.2">
      <c r="A19" s="10">
        <v>9</v>
      </c>
      <c r="B19" s="20" t="s">
        <v>290</v>
      </c>
      <c r="C19" s="17" t="s">
        <v>84</v>
      </c>
      <c r="D19" s="17" t="s">
        <v>85</v>
      </c>
      <c r="E19" s="17" t="s">
        <v>291</v>
      </c>
      <c r="F19" s="17" t="s">
        <v>66</v>
      </c>
      <c r="G19" s="16" t="s">
        <v>45</v>
      </c>
      <c r="H19" s="29" t="s">
        <v>88</v>
      </c>
      <c r="I19" s="92">
        <v>33</v>
      </c>
      <c r="J19" s="7">
        <v>13</v>
      </c>
      <c r="K19" s="92">
        <v>13</v>
      </c>
      <c r="L19" s="30">
        <v>15</v>
      </c>
      <c r="M19" s="92">
        <f>20*L19/$L$10</f>
        <v>5.6603773584905657</v>
      </c>
      <c r="N19" s="92">
        <f>I19+K19+M19</f>
        <v>51.660377358490564</v>
      </c>
      <c r="O19" s="32" t="s">
        <v>346</v>
      </c>
    </row>
    <row r="20" spans="1:15" s="11" customFormat="1" ht="27" customHeight="1" x14ac:dyDescent="0.2">
      <c r="A20" s="10">
        <v>10</v>
      </c>
      <c r="B20" s="20" t="s">
        <v>334</v>
      </c>
      <c r="C20" s="19" t="s">
        <v>81</v>
      </c>
      <c r="D20" s="19" t="s">
        <v>335</v>
      </c>
      <c r="E20" s="19" t="s">
        <v>336</v>
      </c>
      <c r="F20" s="19" t="s">
        <v>44</v>
      </c>
      <c r="G20" s="16" t="s">
        <v>45</v>
      </c>
      <c r="H20" s="29">
        <v>1.08</v>
      </c>
      <c r="I20" s="92">
        <v>34</v>
      </c>
      <c r="J20" s="7">
        <v>14</v>
      </c>
      <c r="K20" s="92">
        <v>14</v>
      </c>
      <c r="L20" s="30">
        <v>8</v>
      </c>
      <c r="M20" s="92">
        <f t="shared" si="0"/>
        <v>3.0188679245283021</v>
      </c>
      <c r="N20" s="92">
        <f t="shared" si="1"/>
        <v>51.018867924528301</v>
      </c>
      <c r="O20" s="32" t="s">
        <v>346</v>
      </c>
    </row>
    <row r="21" spans="1:15" s="11" customFormat="1" ht="27" customHeight="1" x14ac:dyDescent="0.2">
      <c r="A21" s="10">
        <v>11</v>
      </c>
      <c r="B21" s="20" t="s">
        <v>305</v>
      </c>
      <c r="C21" s="14" t="s">
        <v>83</v>
      </c>
      <c r="D21" s="14" t="s">
        <v>86</v>
      </c>
      <c r="E21" s="14" t="s">
        <v>179</v>
      </c>
      <c r="F21" s="22" t="s">
        <v>66</v>
      </c>
      <c r="G21" s="16" t="s">
        <v>45</v>
      </c>
      <c r="H21" s="29">
        <v>1.08</v>
      </c>
      <c r="I21" s="92">
        <v>34</v>
      </c>
      <c r="J21" s="7">
        <v>14</v>
      </c>
      <c r="K21" s="92">
        <v>14</v>
      </c>
      <c r="L21" s="30">
        <v>6</v>
      </c>
      <c r="M21" s="92">
        <f>20*L21/$L$10</f>
        <v>2.2641509433962264</v>
      </c>
      <c r="N21" s="92">
        <f>I21+K21+M21</f>
        <v>50.264150943396224</v>
      </c>
      <c r="O21" s="32" t="s">
        <v>346</v>
      </c>
    </row>
    <row r="22" spans="1:15" s="11" customFormat="1" ht="27" customHeight="1" x14ac:dyDescent="0.2">
      <c r="A22" s="10">
        <v>12</v>
      </c>
      <c r="B22" s="20" t="s">
        <v>300</v>
      </c>
      <c r="C22" s="17" t="s">
        <v>82</v>
      </c>
      <c r="D22" s="17" t="s">
        <v>301</v>
      </c>
      <c r="E22" s="17" t="s">
        <v>289</v>
      </c>
      <c r="F22" s="17" t="s">
        <v>49</v>
      </c>
      <c r="G22" s="16" t="s">
        <v>45</v>
      </c>
      <c r="H22" s="29">
        <v>1.08</v>
      </c>
      <c r="I22" s="92">
        <v>34</v>
      </c>
      <c r="J22" s="7">
        <v>14</v>
      </c>
      <c r="K22" s="92">
        <v>14</v>
      </c>
      <c r="L22" s="30">
        <v>4</v>
      </c>
      <c r="M22" s="92">
        <f t="shared" si="0"/>
        <v>1.5094339622641511</v>
      </c>
      <c r="N22" s="92">
        <f t="shared" si="1"/>
        <v>49.509433962264154</v>
      </c>
      <c r="O22" s="32" t="s">
        <v>346</v>
      </c>
    </row>
    <row r="23" spans="1:15" s="11" customFormat="1" ht="27" customHeight="1" x14ac:dyDescent="0.2">
      <c r="A23" s="10">
        <v>13</v>
      </c>
      <c r="B23" s="20" t="s">
        <v>296</v>
      </c>
      <c r="C23" s="17" t="s">
        <v>89</v>
      </c>
      <c r="D23" s="17" t="s">
        <v>297</v>
      </c>
      <c r="E23" s="17" t="s">
        <v>291</v>
      </c>
      <c r="F23" s="17" t="s">
        <v>49</v>
      </c>
      <c r="G23" s="16" t="s">
        <v>45</v>
      </c>
      <c r="H23" s="29">
        <v>1.1000000000000001</v>
      </c>
      <c r="I23" s="92">
        <v>33</v>
      </c>
      <c r="J23" s="7">
        <v>13</v>
      </c>
      <c r="K23" s="92">
        <v>13</v>
      </c>
      <c r="L23" s="30">
        <v>4</v>
      </c>
      <c r="M23" s="92">
        <f t="shared" si="0"/>
        <v>1.5094339622641511</v>
      </c>
      <c r="N23" s="92">
        <f t="shared" si="1"/>
        <v>47.509433962264154</v>
      </c>
      <c r="O23" s="32" t="s">
        <v>346</v>
      </c>
    </row>
    <row r="24" spans="1:15" s="11" customFormat="1" ht="27" customHeight="1" x14ac:dyDescent="0.2">
      <c r="A24" s="10">
        <v>14</v>
      </c>
      <c r="B24" s="20" t="s">
        <v>257</v>
      </c>
      <c r="C24" s="17" t="s">
        <v>91</v>
      </c>
      <c r="D24" s="17" t="s">
        <v>258</v>
      </c>
      <c r="E24" s="17" t="s">
        <v>259</v>
      </c>
      <c r="F24" s="17" t="s">
        <v>54</v>
      </c>
      <c r="G24" s="16" t="s">
        <v>45</v>
      </c>
      <c r="H24" s="29">
        <v>1.1200000000000001</v>
      </c>
      <c r="I24" s="92">
        <v>31</v>
      </c>
      <c r="J24" s="7">
        <v>11</v>
      </c>
      <c r="K24" s="92">
        <v>11</v>
      </c>
      <c r="L24" s="30">
        <v>9</v>
      </c>
      <c r="M24" s="92">
        <f>20*L24/$L$10</f>
        <v>3.3962264150943398</v>
      </c>
      <c r="N24" s="92">
        <f>I24+K24+M24</f>
        <v>45.39622641509434</v>
      </c>
      <c r="O24" s="32" t="s">
        <v>346</v>
      </c>
    </row>
    <row r="25" spans="1:15" s="11" customFormat="1" ht="27" customHeight="1" x14ac:dyDescent="0.2">
      <c r="A25" s="10">
        <v>15</v>
      </c>
      <c r="B25" s="20" t="s">
        <v>306</v>
      </c>
      <c r="C25" s="17" t="s">
        <v>92</v>
      </c>
      <c r="D25" s="17" t="s">
        <v>93</v>
      </c>
      <c r="E25" s="17" t="s">
        <v>307</v>
      </c>
      <c r="F25" s="17" t="s">
        <v>66</v>
      </c>
      <c r="G25" s="16" t="s">
        <v>45</v>
      </c>
      <c r="H25" s="29">
        <v>1.1200000000000001</v>
      </c>
      <c r="I25" s="92">
        <v>31</v>
      </c>
      <c r="J25" s="7">
        <v>111</v>
      </c>
      <c r="K25" s="92">
        <v>11</v>
      </c>
      <c r="L25" s="30">
        <v>9</v>
      </c>
      <c r="M25" s="92">
        <f>20*L25/$L$10</f>
        <v>3.3962264150943398</v>
      </c>
      <c r="N25" s="92">
        <f>I25+K25+M25</f>
        <v>45.39622641509434</v>
      </c>
      <c r="O25" s="32" t="s">
        <v>346</v>
      </c>
    </row>
    <row r="26" spans="1:15" s="11" customFormat="1" ht="27" customHeight="1" x14ac:dyDescent="0.2">
      <c r="A26" s="10">
        <v>16</v>
      </c>
      <c r="B26" s="20" t="s">
        <v>302</v>
      </c>
      <c r="C26" s="17" t="s">
        <v>90</v>
      </c>
      <c r="D26" s="17" t="s">
        <v>303</v>
      </c>
      <c r="E26" s="17" t="s">
        <v>304</v>
      </c>
      <c r="F26" s="17" t="s">
        <v>66</v>
      </c>
      <c r="G26" s="16" t="s">
        <v>45</v>
      </c>
      <c r="H26" s="29">
        <v>1.1100000000000001</v>
      </c>
      <c r="I26" s="92">
        <v>32</v>
      </c>
      <c r="J26" s="7">
        <v>12</v>
      </c>
      <c r="K26" s="92">
        <v>12</v>
      </c>
      <c r="L26" s="30">
        <v>3</v>
      </c>
      <c r="M26" s="92">
        <f t="shared" si="0"/>
        <v>1.1320754716981132</v>
      </c>
      <c r="N26" s="92">
        <f t="shared" si="1"/>
        <v>45.132075471698116</v>
      </c>
      <c r="O26" s="32" t="s">
        <v>346</v>
      </c>
    </row>
    <row r="27" spans="1:15" s="11" customFormat="1" ht="27" customHeight="1" x14ac:dyDescent="0.2">
      <c r="A27" s="10">
        <v>17</v>
      </c>
      <c r="B27" s="20" t="s">
        <v>337</v>
      </c>
      <c r="C27" s="17" t="s">
        <v>97</v>
      </c>
      <c r="D27" s="17" t="s">
        <v>338</v>
      </c>
      <c r="E27" s="17" t="s">
        <v>291</v>
      </c>
      <c r="F27" s="17" t="s">
        <v>77</v>
      </c>
      <c r="G27" s="16" t="s">
        <v>45</v>
      </c>
      <c r="H27" s="29">
        <v>1.1599999999999999</v>
      </c>
      <c r="I27" s="92">
        <v>29</v>
      </c>
      <c r="J27" s="7">
        <v>9</v>
      </c>
      <c r="K27" s="92">
        <v>9</v>
      </c>
      <c r="L27" s="30">
        <v>16</v>
      </c>
      <c r="M27" s="92">
        <f>20*L27/$L$10</f>
        <v>6.0377358490566042</v>
      </c>
      <c r="N27" s="92">
        <f>I27+K27+M27</f>
        <v>44.037735849056602</v>
      </c>
      <c r="O27" s="32" t="s">
        <v>346</v>
      </c>
    </row>
    <row r="28" spans="1:15" s="11" customFormat="1" ht="27" customHeight="1" x14ac:dyDescent="0.2">
      <c r="A28" s="10">
        <v>18</v>
      </c>
      <c r="B28" s="20" t="s">
        <v>339</v>
      </c>
      <c r="C28" s="17" t="s">
        <v>94</v>
      </c>
      <c r="D28" s="17" t="s">
        <v>144</v>
      </c>
      <c r="E28" s="17" t="s">
        <v>304</v>
      </c>
      <c r="F28" s="17" t="s">
        <v>77</v>
      </c>
      <c r="G28" s="16" t="s">
        <v>45</v>
      </c>
      <c r="H28" s="29">
        <v>1.1499999999999999</v>
      </c>
      <c r="I28" s="92">
        <v>30</v>
      </c>
      <c r="J28" s="7">
        <v>10</v>
      </c>
      <c r="K28" s="92">
        <v>10</v>
      </c>
      <c r="L28" s="30">
        <v>5</v>
      </c>
      <c r="M28" s="92">
        <f t="shared" si="0"/>
        <v>1.8867924528301887</v>
      </c>
      <c r="N28" s="92">
        <f t="shared" si="1"/>
        <v>41.886792452830186</v>
      </c>
      <c r="O28" s="32" t="s">
        <v>346</v>
      </c>
    </row>
    <row r="29" spans="1:15" s="11" customFormat="1" ht="27" customHeight="1" x14ac:dyDescent="0.2">
      <c r="A29" s="10">
        <v>19</v>
      </c>
      <c r="B29" s="20" t="s">
        <v>298</v>
      </c>
      <c r="C29" s="17" t="s">
        <v>95</v>
      </c>
      <c r="D29" s="17" t="s">
        <v>96</v>
      </c>
      <c r="E29" s="17" t="s">
        <v>299</v>
      </c>
      <c r="F29" s="17" t="s">
        <v>66</v>
      </c>
      <c r="G29" s="16" t="s">
        <v>45</v>
      </c>
      <c r="H29" s="29">
        <v>1.1499999999999999</v>
      </c>
      <c r="I29" s="92">
        <v>30</v>
      </c>
      <c r="J29" s="7">
        <v>10</v>
      </c>
      <c r="K29" s="92">
        <v>10</v>
      </c>
      <c r="L29" s="30">
        <v>4</v>
      </c>
      <c r="M29" s="92">
        <f t="shared" si="0"/>
        <v>1.5094339622641511</v>
      </c>
      <c r="N29" s="92">
        <f t="shared" si="1"/>
        <v>41.509433962264154</v>
      </c>
      <c r="O29" s="32" t="s">
        <v>346</v>
      </c>
    </row>
    <row r="30" spans="1:15" s="11" customFormat="1" ht="27" customHeight="1" x14ac:dyDescent="0.2">
      <c r="A30" s="10">
        <v>20</v>
      </c>
      <c r="B30" s="20" t="s">
        <v>327</v>
      </c>
      <c r="C30" s="17" t="s">
        <v>98</v>
      </c>
      <c r="D30" s="17" t="s">
        <v>340</v>
      </c>
      <c r="E30" s="17" t="s">
        <v>216</v>
      </c>
      <c r="F30" s="17" t="s">
        <v>54</v>
      </c>
      <c r="G30" s="16" t="s">
        <v>45</v>
      </c>
      <c r="H30" s="29">
        <v>1.1599999999999999</v>
      </c>
      <c r="I30" s="92">
        <v>29</v>
      </c>
      <c r="J30" s="7">
        <v>9</v>
      </c>
      <c r="K30" s="92">
        <v>9</v>
      </c>
      <c r="L30" s="30">
        <v>8</v>
      </c>
      <c r="M30" s="92">
        <f t="shared" si="0"/>
        <v>3.0188679245283021</v>
      </c>
      <c r="N30" s="92">
        <f t="shared" si="1"/>
        <v>41.018867924528301</v>
      </c>
      <c r="O30" s="32" t="s">
        <v>346</v>
      </c>
    </row>
    <row r="31" spans="1:15" s="11" customFormat="1" ht="27" customHeight="1" x14ac:dyDescent="0.2">
      <c r="A31" s="10">
        <v>21</v>
      </c>
      <c r="B31" s="20" t="s">
        <v>292</v>
      </c>
      <c r="C31" s="17" t="s">
        <v>100</v>
      </c>
      <c r="D31" s="17" t="s">
        <v>293</v>
      </c>
      <c r="E31" s="17" t="s">
        <v>294</v>
      </c>
      <c r="F31" s="17" t="s">
        <v>71</v>
      </c>
      <c r="G31" s="16" t="s">
        <v>45</v>
      </c>
      <c r="H31" s="29">
        <v>1.23</v>
      </c>
      <c r="I31" s="92">
        <v>27</v>
      </c>
      <c r="J31" s="7">
        <v>7</v>
      </c>
      <c r="K31" s="92">
        <v>7</v>
      </c>
      <c r="L31" s="30">
        <v>13</v>
      </c>
      <c r="M31" s="92">
        <f>20*L31/$L$10</f>
        <v>4.9056603773584904</v>
      </c>
      <c r="N31" s="92">
        <f>I31+K31+M31</f>
        <v>38.905660377358487</v>
      </c>
      <c r="O31" s="32" t="s">
        <v>346</v>
      </c>
    </row>
    <row r="32" spans="1:15" s="11" customFormat="1" ht="27" customHeight="1" x14ac:dyDescent="0.2">
      <c r="A32" s="10">
        <v>22</v>
      </c>
      <c r="B32" s="20" t="s">
        <v>341</v>
      </c>
      <c r="C32" s="17" t="s">
        <v>99</v>
      </c>
      <c r="D32" s="17" t="s">
        <v>258</v>
      </c>
      <c r="E32" s="17" t="s">
        <v>304</v>
      </c>
      <c r="F32" s="17" t="s">
        <v>77</v>
      </c>
      <c r="G32" s="16" t="s">
        <v>45</v>
      </c>
      <c r="H32" s="29">
        <v>1.18</v>
      </c>
      <c r="I32" s="92">
        <v>28</v>
      </c>
      <c r="J32" s="7">
        <v>8</v>
      </c>
      <c r="K32" s="92">
        <v>8</v>
      </c>
      <c r="L32" s="30">
        <v>7</v>
      </c>
      <c r="M32" s="92">
        <f t="shared" si="0"/>
        <v>2.641509433962264</v>
      </c>
      <c r="N32" s="92">
        <f t="shared" si="1"/>
        <v>38.641509433962263</v>
      </c>
      <c r="O32" s="32" t="s">
        <v>346</v>
      </c>
    </row>
    <row r="33" spans="1:16" s="11" customFormat="1" ht="27" customHeight="1" x14ac:dyDescent="0.2">
      <c r="A33" s="10">
        <v>23</v>
      </c>
      <c r="B33" s="20" t="s">
        <v>288</v>
      </c>
      <c r="C33" s="17" t="s">
        <v>102</v>
      </c>
      <c r="D33" s="17" t="s">
        <v>103</v>
      </c>
      <c r="E33" s="17" t="s">
        <v>289</v>
      </c>
      <c r="F33" s="17" t="s">
        <v>66</v>
      </c>
      <c r="G33" s="16" t="s">
        <v>45</v>
      </c>
      <c r="H33" s="29">
        <v>1.28</v>
      </c>
      <c r="I33" s="92">
        <v>25</v>
      </c>
      <c r="J33" s="7">
        <v>5</v>
      </c>
      <c r="K33" s="92">
        <v>5</v>
      </c>
      <c r="L33" s="30">
        <v>11</v>
      </c>
      <c r="M33" s="92">
        <f>20*L33/$L$10</f>
        <v>4.1509433962264151</v>
      </c>
      <c r="N33" s="92">
        <f>I33+K33+M33</f>
        <v>34.150943396226417</v>
      </c>
      <c r="O33" s="32" t="s">
        <v>346</v>
      </c>
    </row>
    <row r="34" spans="1:16" s="11" customFormat="1" ht="27" customHeight="1" x14ac:dyDescent="0.2">
      <c r="A34" s="10">
        <v>24</v>
      </c>
      <c r="B34" s="20" t="s">
        <v>342</v>
      </c>
      <c r="C34" s="17" t="s">
        <v>101</v>
      </c>
      <c r="D34" s="17" t="s">
        <v>343</v>
      </c>
      <c r="E34" s="17" t="s">
        <v>299</v>
      </c>
      <c r="F34" s="17" t="s">
        <v>77</v>
      </c>
      <c r="G34" s="16" t="s">
        <v>45</v>
      </c>
      <c r="H34" s="29">
        <v>1.27</v>
      </c>
      <c r="I34" s="92">
        <v>26</v>
      </c>
      <c r="J34" s="7">
        <v>6</v>
      </c>
      <c r="K34" s="92">
        <v>6</v>
      </c>
      <c r="L34" s="30">
        <v>5</v>
      </c>
      <c r="M34" s="92">
        <f t="shared" si="0"/>
        <v>1.8867924528301887</v>
      </c>
      <c r="N34" s="92">
        <f t="shared" si="1"/>
        <v>33.886792452830186</v>
      </c>
      <c r="O34" s="32" t="s">
        <v>346</v>
      </c>
    </row>
    <row r="35" spans="1:16" s="11" customFormat="1" ht="27" customHeight="1" x14ac:dyDescent="0.2">
      <c r="A35" s="10">
        <v>25</v>
      </c>
      <c r="B35" s="20" t="s">
        <v>260</v>
      </c>
      <c r="C35" s="17" t="s">
        <v>104</v>
      </c>
      <c r="D35" s="17" t="s">
        <v>261</v>
      </c>
      <c r="E35" s="17" t="s">
        <v>262</v>
      </c>
      <c r="F35" s="17" t="s">
        <v>54</v>
      </c>
      <c r="G35" s="16" t="s">
        <v>45</v>
      </c>
      <c r="H35" s="29">
        <v>1.29</v>
      </c>
      <c r="I35" s="92">
        <v>24</v>
      </c>
      <c r="J35" s="7">
        <v>4</v>
      </c>
      <c r="K35" s="92">
        <v>4</v>
      </c>
      <c r="L35" s="30">
        <v>7</v>
      </c>
      <c r="M35" s="92">
        <f t="shared" si="0"/>
        <v>2.641509433962264</v>
      </c>
      <c r="N35" s="92">
        <f t="shared" si="1"/>
        <v>30.641509433962263</v>
      </c>
      <c r="O35" s="32" t="s">
        <v>346</v>
      </c>
    </row>
    <row r="36" spans="1:16" s="11" customFormat="1" ht="27" customHeight="1" x14ac:dyDescent="0.2">
      <c r="A36" s="10">
        <v>26</v>
      </c>
      <c r="B36" s="20" t="s">
        <v>283</v>
      </c>
      <c r="C36" s="17" t="s">
        <v>105</v>
      </c>
      <c r="D36" s="17" t="s">
        <v>284</v>
      </c>
      <c r="E36" s="17" t="s">
        <v>285</v>
      </c>
      <c r="F36" s="17" t="s">
        <v>71</v>
      </c>
      <c r="G36" s="16" t="s">
        <v>45</v>
      </c>
      <c r="H36" s="29">
        <v>1.46</v>
      </c>
      <c r="I36" s="92">
        <v>23</v>
      </c>
      <c r="J36" s="7">
        <v>3</v>
      </c>
      <c r="K36" s="92">
        <v>3</v>
      </c>
      <c r="L36" s="30">
        <v>7</v>
      </c>
      <c r="M36" s="92">
        <f t="shared" si="0"/>
        <v>2.641509433962264</v>
      </c>
      <c r="N36" s="92">
        <f t="shared" si="1"/>
        <v>28.641509433962263</v>
      </c>
      <c r="O36" s="32" t="s">
        <v>346</v>
      </c>
    </row>
    <row r="37" spans="1:16" s="11" customFormat="1" ht="27" customHeight="1" thickBot="1" x14ac:dyDescent="0.3">
      <c r="A37" s="10">
        <v>37</v>
      </c>
      <c r="B37" s="12"/>
      <c r="C37" s="12"/>
      <c r="D37" s="12"/>
      <c r="E37" s="12"/>
      <c r="F37" s="93"/>
      <c r="G37" s="1"/>
      <c r="H37" s="2"/>
      <c r="I37" s="2"/>
      <c r="J37" s="2"/>
      <c r="K37" s="2"/>
      <c r="L37" s="2"/>
      <c r="M37" s="3"/>
      <c r="N37" s="2"/>
      <c r="O37" s="4"/>
    </row>
    <row r="38" spans="1:16" x14ac:dyDescent="0.25">
      <c r="A38" s="12"/>
      <c r="B38" s="12"/>
      <c r="C38" s="38" t="s">
        <v>30</v>
      </c>
      <c r="D38" s="37"/>
      <c r="E38" s="37"/>
      <c r="F38" s="37"/>
      <c r="G38" s="37"/>
      <c r="H38" s="36"/>
      <c r="I38" s="37"/>
      <c r="M38" s="2"/>
      <c r="O38" s="3"/>
    </row>
    <row r="39" spans="1:16" ht="15.75" customHeight="1" thickBot="1" x14ac:dyDescent="0.3">
      <c r="A39" s="12"/>
      <c r="B39" s="12"/>
      <c r="C39" s="12"/>
      <c r="D39" s="12"/>
      <c r="E39" s="12"/>
      <c r="G39" s="6"/>
      <c r="M39" s="2"/>
      <c r="O39" s="3"/>
      <c r="P39" s="2"/>
    </row>
    <row r="40" spans="1:16" x14ac:dyDescent="0.25">
      <c r="A40" s="12"/>
      <c r="B40" s="12"/>
      <c r="C40" s="38" t="s">
        <v>29</v>
      </c>
      <c r="D40" s="37"/>
      <c r="E40" s="37"/>
      <c r="F40" s="37"/>
      <c r="G40" s="37"/>
      <c r="H40" s="39">
        <v>53</v>
      </c>
      <c r="M40" s="2"/>
      <c r="O40" s="3"/>
      <c r="P40" s="2"/>
    </row>
    <row r="41" spans="1:16" x14ac:dyDescent="0.25">
      <c r="A41" s="12"/>
      <c r="B41" s="12"/>
      <c r="C41" s="12"/>
      <c r="D41" s="12"/>
      <c r="E41" s="12"/>
      <c r="P41" s="2"/>
    </row>
    <row r="42" spans="1:16" x14ac:dyDescent="0.25">
      <c r="A42" s="12"/>
      <c r="B42" s="12"/>
      <c r="C42" s="12"/>
      <c r="D42" s="12"/>
      <c r="E42" s="12"/>
    </row>
    <row r="43" spans="1:16" x14ac:dyDescent="0.25">
      <c r="A43" s="12"/>
      <c r="B43" s="12"/>
      <c r="C43" s="12"/>
      <c r="D43" s="12"/>
      <c r="E43" s="12"/>
    </row>
    <row r="44" spans="1:16" x14ac:dyDescent="0.25">
      <c r="A44" s="12"/>
      <c r="B44" s="12"/>
      <c r="C44" s="12"/>
      <c r="D44" s="12"/>
      <c r="E44" s="12"/>
    </row>
    <row r="45" spans="1:16" x14ac:dyDescent="0.25">
      <c r="A45" s="12"/>
      <c r="B45" s="12"/>
      <c r="C45" s="12"/>
      <c r="D45" s="12"/>
      <c r="E45" s="12"/>
    </row>
    <row r="46" spans="1:16" x14ac:dyDescent="0.25">
      <c r="A46" s="12"/>
      <c r="B46" s="12"/>
      <c r="C46" s="12"/>
      <c r="D46" s="12"/>
      <c r="E46" s="12"/>
    </row>
    <row r="47" spans="1:16" x14ac:dyDescent="0.25">
      <c r="A47" s="12"/>
      <c r="B47" s="12"/>
      <c r="C47" s="12"/>
      <c r="D47" s="12"/>
      <c r="E47" s="12"/>
    </row>
    <row r="48" spans="1:16" x14ac:dyDescent="0.25">
      <c r="A48" s="12"/>
      <c r="B48" s="12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  <row r="52" spans="1:5" x14ac:dyDescent="0.25">
      <c r="A52" s="12"/>
      <c r="B52" s="12"/>
      <c r="C52" s="12"/>
      <c r="D52" s="12"/>
      <c r="E52" s="12"/>
    </row>
    <row r="53" spans="1:5" x14ac:dyDescent="0.25">
      <c r="A53" s="12"/>
      <c r="B53" s="13"/>
      <c r="C53" s="13"/>
      <c r="D53" s="13"/>
      <c r="E53" s="13"/>
    </row>
    <row r="54" spans="1:5" x14ac:dyDescent="0.25">
      <c r="A54" s="13"/>
    </row>
  </sheetData>
  <mergeCells count="18">
    <mergeCell ref="A1:O1"/>
    <mergeCell ref="A2:O2"/>
    <mergeCell ref="A3:F3"/>
    <mergeCell ref="A4:F4"/>
    <mergeCell ref="A5:O5"/>
    <mergeCell ref="O6:O10"/>
    <mergeCell ref="A10:G10"/>
    <mergeCell ref="F6:F9"/>
    <mergeCell ref="G6:G9"/>
    <mergeCell ref="H6:I7"/>
    <mergeCell ref="J6:K7"/>
    <mergeCell ref="L6:M7"/>
    <mergeCell ref="N6:N8"/>
    <mergeCell ref="A6:A9"/>
    <mergeCell ref="B6:B9"/>
    <mergeCell ref="C6:C9"/>
    <mergeCell ref="D6:D9"/>
    <mergeCell ref="E6:E9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zoomScale="90" workbookViewId="0">
      <selection activeCell="R17" sqref="R17"/>
    </sheetView>
  </sheetViews>
  <sheetFormatPr defaultColWidth="9.140625" defaultRowHeight="15.75" x14ac:dyDescent="0.25"/>
  <cols>
    <col min="1" max="1" width="4.140625" style="91" customWidth="1"/>
    <col min="2" max="2" width="6.85546875" style="91" customWidth="1"/>
    <col min="3" max="3" width="13.28515625" style="91" customWidth="1"/>
    <col min="4" max="4" width="11.7109375" style="91" customWidth="1"/>
    <col min="5" max="5" width="15.7109375" style="91" customWidth="1"/>
    <col min="6" max="6" width="7.42578125" style="91" customWidth="1"/>
    <col min="7" max="7" width="55" style="45" customWidth="1"/>
    <col min="8" max="8" width="9.140625" style="46"/>
    <col min="9" max="9" width="9.7109375" style="46" customWidth="1"/>
    <col min="10" max="10" width="8.140625" style="46" customWidth="1"/>
    <col min="11" max="11" width="9.7109375" style="46" customWidth="1"/>
    <col min="12" max="12" width="7.85546875" style="46" customWidth="1"/>
    <col min="13" max="13" width="9.7109375" style="47" customWidth="1"/>
    <col min="14" max="14" width="10.5703125" style="46" customWidth="1"/>
    <col min="15" max="15" width="10" style="44" customWidth="1"/>
    <col min="16" max="16384" width="9.140625" style="44"/>
  </cols>
  <sheetData>
    <row r="1" spans="1:16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6" x14ac:dyDescent="0.25">
      <c r="A2" s="109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6" x14ac:dyDescent="0.25">
      <c r="A3" s="98" t="s">
        <v>347</v>
      </c>
      <c r="B3" s="98"/>
      <c r="C3" s="98"/>
      <c r="D3" s="98"/>
      <c r="E3" s="98"/>
      <c r="F3" s="110"/>
      <c r="O3" s="48"/>
    </row>
    <row r="4" spans="1:16" x14ac:dyDescent="0.25">
      <c r="A4" s="98" t="s">
        <v>348</v>
      </c>
      <c r="B4" s="98"/>
      <c r="C4" s="98"/>
      <c r="D4" s="98"/>
      <c r="E4" s="98"/>
      <c r="F4" s="99"/>
      <c r="G4" s="49"/>
    </row>
    <row r="5" spans="1:16" x14ac:dyDescent="0.25">
      <c r="A5" s="103" t="s">
        <v>15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6" s="91" customFormat="1" ht="15.75" customHeight="1" x14ac:dyDescent="0.25">
      <c r="A6" s="100" t="s">
        <v>1</v>
      </c>
      <c r="B6" s="100" t="s">
        <v>10</v>
      </c>
      <c r="C6" s="100" t="s">
        <v>12</v>
      </c>
      <c r="D6" s="100" t="s">
        <v>13</v>
      </c>
      <c r="E6" s="100" t="s">
        <v>14</v>
      </c>
      <c r="F6" s="100" t="s">
        <v>2</v>
      </c>
      <c r="G6" s="100" t="s">
        <v>9</v>
      </c>
      <c r="H6" s="106" t="s">
        <v>25</v>
      </c>
      <c r="I6" s="106"/>
      <c r="J6" s="106" t="s">
        <v>11</v>
      </c>
      <c r="K6" s="106"/>
      <c r="L6" s="106" t="s">
        <v>3</v>
      </c>
      <c r="M6" s="106"/>
      <c r="N6" s="107" t="s">
        <v>16</v>
      </c>
      <c r="O6" s="104" t="s">
        <v>5</v>
      </c>
    </row>
    <row r="7" spans="1:16" s="91" customFormat="1" x14ac:dyDescent="0.25">
      <c r="A7" s="101"/>
      <c r="B7" s="101"/>
      <c r="C7" s="101"/>
      <c r="D7" s="101"/>
      <c r="E7" s="101"/>
      <c r="F7" s="101"/>
      <c r="G7" s="101"/>
      <c r="H7" s="106"/>
      <c r="I7" s="106"/>
      <c r="J7" s="106"/>
      <c r="K7" s="106"/>
      <c r="L7" s="106"/>
      <c r="M7" s="106"/>
      <c r="N7" s="107"/>
      <c r="O7" s="105"/>
    </row>
    <row r="8" spans="1:16" s="91" customFormat="1" ht="25.5" x14ac:dyDescent="0.25">
      <c r="A8" s="101"/>
      <c r="B8" s="101"/>
      <c r="C8" s="101"/>
      <c r="D8" s="101"/>
      <c r="E8" s="101"/>
      <c r="F8" s="101"/>
      <c r="G8" s="101"/>
      <c r="H8" s="50" t="s">
        <v>6</v>
      </c>
      <c r="I8" s="90" t="s">
        <v>7</v>
      </c>
      <c r="J8" s="50" t="s">
        <v>8</v>
      </c>
      <c r="K8" s="90" t="s">
        <v>7</v>
      </c>
      <c r="L8" s="50" t="s">
        <v>4</v>
      </c>
      <c r="M8" s="84" t="s">
        <v>7</v>
      </c>
      <c r="N8" s="107"/>
      <c r="O8" s="105"/>
    </row>
    <row r="9" spans="1:16" s="91" customFormat="1" ht="16.5" thickBot="1" x14ac:dyDescent="0.3">
      <c r="A9" s="102"/>
      <c r="B9" s="102"/>
      <c r="C9" s="102"/>
      <c r="D9" s="102"/>
      <c r="E9" s="102"/>
      <c r="F9" s="102"/>
      <c r="G9" s="102"/>
      <c r="H9" s="51"/>
      <c r="I9" s="90" t="s">
        <v>19</v>
      </c>
      <c r="J9" s="52"/>
      <c r="K9" s="90" t="s">
        <v>19</v>
      </c>
      <c r="L9" s="52"/>
      <c r="M9" s="90" t="s">
        <v>18</v>
      </c>
      <c r="N9" s="90" t="s">
        <v>17</v>
      </c>
      <c r="O9" s="105"/>
    </row>
    <row r="10" spans="1:16" s="91" customFormat="1" ht="16.5" thickBot="1" x14ac:dyDescent="0.3">
      <c r="A10" s="96" t="s">
        <v>40</v>
      </c>
      <c r="B10" s="97"/>
      <c r="C10" s="97"/>
      <c r="D10" s="97"/>
      <c r="E10" s="97"/>
      <c r="F10" s="97"/>
      <c r="G10" s="97"/>
      <c r="H10" s="53"/>
      <c r="I10" s="85"/>
      <c r="J10" s="54"/>
      <c r="K10" s="86"/>
      <c r="L10" s="55">
        <v>53</v>
      </c>
      <c r="M10" s="87"/>
      <c r="N10" s="88"/>
      <c r="O10" s="105"/>
      <c r="P10" s="89"/>
    </row>
    <row r="11" spans="1:16" s="91" customFormat="1" ht="27" customHeight="1" x14ac:dyDescent="0.25">
      <c r="A11" s="56">
        <v>1</v>
      </c>
      <c r="B11" s="57" t="s">
        <v>243</v>
      </c>
      <c r="C11" s="58" t="s">
        <v>107</v>
      </c>
      <c r="D11" s="58" t="s">
        <v>106</v>
      </c>
      <c r="E11" s="58" t="s">
        <v>244</v>
      </c>
      <c r="F11" s="58" t="s">
        <v>109</v>
      </c>
      <c r="G11" s="59" t="s">
        <v>45</v>
      </c>
      <c r="H11" s="60">
        <v>0.38</v>
      </c>
      <c r="I11" s="80">
        <v>40</v>
      </c>
      <c r="J11" s="50">
        <v>20</v>
      </c>
      <c r="K11" s="80">
        <v>20</v>
      </c>
      <c r="L11" s="61">
        <v>13</v>
      </c>
      <c r="M11" s="80">
        <f t="shared" ref="M11:M17" si="0">20*L11/$L$10</f>
        <v>4.9056603773584904</v>
      </c>
      <c r="N11" s="80">
        <f>I11+K11+M11</f>
        <v>64.905660377358487</v>
      </c>
      <c r="O11" s="62" t="s">
        <v>172</v>
      </c>
    </row>
    <row r="12" spans="1:16" s="91" customFormat="1" ht="27" customHeight="1" x14ac:dyDescent="0.25">
      <c r="A12" s="56">
        <v>2</v>
      </c>
      <c r="B12" s="57" t="s">
        <v>245</v>
      </c>
      <c r="C12" s="58" t="s">
        <v>107</v>
      </c>
      <c r="D12" s="58" t="s">
        <v>111</v>
      </c>
      <c r="E12" s="58" t="s">
        <v>205</v>
      </c>
      <c r="F12" s="58" t="s">
        <v>109</v>
      </c>
      <c r="G12" s="59" t="s">
        <v>45</v>
      </c>
      <c r="H12" s="64">
        <v>0.46</v>
      </c>
      <c r="I12" s="80">
        <v>37</v>
      </c>
      <c r="J12" s="50">
        <v>17</v>
      </c>
      <c r="K12" s="80">
        <v>17</v>
      </c>
      <c r="L12" s="65">
        <v>26</v>
      </c>
      <c r="M12" s="80">
        <f t="shared" si="0"/>
        <v>9.8113207547169807</v>
      </c>
      <c r="N12" s="80">
        <f>I12+K12+M12</f>
        <v>63.811320754716981</v>
      </c>
      <c r="O12" s="62" t="s">
        <v>345</v>
      </c>
    </row>
    <row r="13" spans="1:16" s="91" customFormat="1" ht="27" customHeight="1" x14ac:dyDescent="0.25">
      <c r="A13" s="56">
        <v>3</v>
      </c>
      <c r="B13" s="57" t="s">
        <v>246</v>
      </c>
      <c r="C13" s="63" t="s">
        <v>108</v>
      </c>
      <c r="D13" s="63" t="s">
        <v>197</v>
      </c>
      <c r="E13" s="63" t="s">
        <v>232</v>
      </c>
      <c r="F13" s="63" t="s">
        <v>109</v>
      </c>
      <c r="G13" s="59" t="s">
        <v>45</v>
      </c>
      <c r="H13" s="64">
        <v>0.43</v>
      </c>
      <c r="I13" s="80">
        <v>39</v>
      </c>
      <c r="J13" s="50">
        <v>19</v>
      </c>
      <c r="K13" s="80">
        <v>19</v>
      </c>
      <c r="L13" s="65">
        <v>15</v>
      </c>
      <c r="M13" s="80">
        <f t="shared" si="0"/>
        <v>5.6603773584905657</v>
      </c>
      <c r="N13" s="80">
        <f t="shared" ref="N13:N44" si="1">I13+K13+M13</f>
        <v>63.660377358490564</v>
      </c>
      <c r="O13" s="62" t="s">
        <v>345</v>
      </c>
    </row>
    <row r="14" spans="1:16" s="91" customFormat="1" ht="27" customHeight="1" x14ac:dyDescent="0.25">
      <c r="A14" s="56">
        <v>4</v>
      </c>
      <c r="B14" s="57" t="s">
        <v>222</v>
      </c>
      <c r="C14" s="59" t="s">
        <v>112</v>
      </c>
      <c r="D14" s="59" t="s">
        <v>113</v>
      </c>
      <c r="E14" s="59" t="s">
        <v>221</v>
      </c>
      <c r="F14" s="59" t="s">
        <v>114</v>
      </c>
      <c r="G14" s="59" t="s">
        <v>45</v>
      </c>
      <c r="H14" s="64" t="s">
        <v>115</v>
      </c>
      <c r="I14" s="80">
        <v>37</v>
      </c>
      <c r="J14" s="50">
        <v>17</v>
      </c>
      <c r="K14" s="80">
        <v>17</v>
      </c>
      <c r="L14" s="65">
        <v>17</v>
      </c>
      <c r="M14" s="80">
        <f t="shared" si="0"/>
        <v>6.4150943396226419</v>
      </c>
      <c r="N14" s="80">
        <f>I14+K14+M14</f>
        <v>60.415094339622641</v>
      </c>
      <c r="O14" s="62" t="s">
        <v>345</v>
      </c>
    </row>
    <row r="15" spans="1:16" s="66" customFormat="1" ht="27" customHeight="1" x14ac:dyDescent="0.2">
      <c r="A15" s="56">
        <v>5</v>
      </c>
      <c r="B15" s="57" t="s">
        <v>252</v>
      </c>
      <c r="C15" s="67" t="s">
        <v>242</v>
      </c>
      <c r="D15" s="67" t="s">
        <v>253</v>
      </c>
      <c r="E15" s="67" t="s">
        <v>244</v>
      </c>
      <c r="F15" s="67" t="s">
        <v>117</v>
      </c>
      <c r="G15" s="59" t="s">
        <v>45</v>
      </c>
      <c r="H15" s="64">
        <v>0.49</v>
      </c>
      <c r="I15" s="80">
        <v>36</v>
      </c>
      <c r="J15" s="50">
        <v>16</v>
      </c>
      <c r="K15" s="80">
        <v>16</v>
      </c>
      <c r="L15" s="65">
        <v>17</v>
      </c>
      <c r="M15" s="80">
        <f t="shared" si="0"/>
        <v>6.4150943396226419</v>
      </c>
      <c r="N15" s="80">
        <f>I15+K15+M15</f>
        <v>58.415094339622641</v>
      </c>
      <c r="O15" s="62" t="s">
        <v>345</v>
      </c>
    </row>
    <row r="16" spans="1:16" s="66" customFormat="1" ht="27" customHeight="1" x14ac:dyDescent="0.2">
      <c r="A16" s="56">
        <v>6</v>
      </c>
      <c r="B16" s="57" t="s">
        <v>250</v>
      </c>
      <c r="C16" s="59" t="s">
        <v>119</v>
      </c>
      <c r="D16" s="59" t="s">
        <v>251</v>
      </c>
      <c r="E16" s="59" t="s">
        <v>238</v>
      </c>
      <c r="F16" s="59" t="s">
        <v>109</v>
      </c>
      <c r="G16" s="59" t="s">
        <v>45</v>
      </c>
      <c r="H16" s="64">
        <v>0.53</v>
      </c>
      <c r="I16" s="80">
        <v>34</v>
      </c>
      <c r="J16" s="71">
        <v>14</v>
      </c>
      <c r="K16" s="80">
        <v>14</v>
      </c>
      <c r="L16" s="65">
        <v>26</v>
      </c>
      <c r="M16" s="80">
        <f t="shared" si="0"/>
        <v>9.8113207547169807</v>
      </c>
      <c r="N16" s="80">
        <f>I16+K16+M16</f>
        <v>57.811320754716981</v>
      </c>
      <c r="O16" s="62" t="s">
        <v>345</v>
      </c>
    </row>
    <row r="17" spans="1:15" s="66" customFormat="1" ht="27" customHeight="1" x14ac:dyDescent="0.2">
      <c r="A17" s="56">
        <v>7</v>
      </c>
      <c r="B17" s="57" t="s">
        <v>228</v>
      </c>
      <c r="C17" s="58" t="s">
        <v>110</v>
      </c>
      <c r="D17" s="58" t="s">
        <v>229</v>
      </c>
      <c r="E17" s="58" t="s">
        <v>218</v>
      </c>
      <c r="F17" s="58" t="s">
        <v>109</v>
      </c>
      <c r="G17" s="59" t="s">
        <v>45</v>
      </c>
      <c r="H17" s="64">
        <v>0.43</v>
      </c>
      <c r="I17" s="80">
        <v>38</v>
      </c>
      <c r="J17" s="50">
        <v>18</v>
      </c>
      <c r="K17" s="80">
        <v>18</v>
      </c>
      <c r="L17" s="65">
        <v>4</v>
      </c>
      <c r="M17" s="80">
        <f t="shared" si="0"/>
        <v>1.5094339622641511</v>
      </c>
      <c r="N17" s="80">
        <f t="shared" si="1"/>
        <v>57.509433962264154</v>
      </c>
      <c r="O17" s="62" t="s">
        <v>345</v>
      </c>
    </row>
    <row r="18" spans="1:15" s="66" customFormat="1" ht="27" customHeight="1" x14ac:dyDescent="0.2">
      <c r="A18" s="56">
        <v>8</v>
      </c>
      <c r="B18" s="57" t="s">
        <v>239</v>
      </c>
      <c r="C18" s="68" t="s">
        <v>116</v>
      </c>
      <c r="D18" s="68" t="s">
        <v>231</v>
      </c>
      <c r="E18" s="58" t="s">
        <v>240</v>
      </c>
      <c r="F18" s="69" t="s">
        <v>117</v>
      </c>
      <c r="G18" s="59" t="s">
        <v>45</v>
      </c>
      <c r="H18" s="64">
        <v>0.5</v>
      </c>
      <c r="I18" s="80">
        <v>35</v>
      </c>
      <c r="J18" s="50">
        <v>15</v>
      </c>
      <c r="K18" s="80">
        <v>15</v>
      </c>
      <c r="L18" s="65">
        <v>15</v>
      </c>
      <c r="M18" s="80">
        <f t="shared" ref="M18:M44" si="2">20*L18/$L$10</f>
        <v>5.6603773584905657</v>
      </c>
      <c r="N18" s="80">
        <f t="shared" si="1"/>
        <v>55.660377358490564</v>
      </c>
      <c r="O18" s="62" t="s">
        <v>346</v>
      </c>
    </row>
    <row r="19" spans="1:15" s="66" customFormat="1" ht="27" customHeight="1" x14ac:dyDescent="0.2">
      <c r="A19" s="56">
        <v>9</v>
      </c>
      <c r="B19" s="57" t="s">
        <v>233</v>
      </c>
      <c r="C19" s="70" t="s">
        <v>118</v>
      </c>
      <c r="D19" s="70" t="s">
        <v>61</v>
      </c>
      <c r="E19" s="70" t="s">
        <v>220</v>
      </c>
      <c r="F19" s="70" t="s">
        <v>109</v>
      </c>
      <c r="G19" s="59" t="s">
        <v>45</v>
      </c>
      <c r="H19" s="64">
        <v>0.53</v>
      </c>
      <c r="I19" s="80">
        <v>34</v>
      </c>
      <c r="J19" s="50">
        <v>14</v>
      </c>
      <c r="K19" s="80">
        <v>14</v>
      </c>
      <c r="L19" s="65">
        <v>19</v>
      </c>
      <c r="M19" s="80">
        <f t="shared" si="2"/>
        <v>7.1698113207547172</v>
      </c>
      <c r="N19" s="80">
        <f t="shared" si="1"/>
        <v>55.169811320754718</v>
      </c>
      <c r="O19" s="62" t="s">
        <v>346</v>
      </c>
    </row>
    <row r="20" spans="1:15" s="66" customFormat="1" ht="27" customHeight="1" x14ac:dyDescent="0.2">
      <c r="A20" s="56">
        <v>10</v>
      </c>
      <c r="B20" s="57" t="s">
        <v>235</v>
      </c>
      <c r="C20" s="67" t="s">
        <v>135</v>
      </c>
      <c r="D20" s="67" t="s">
        <v>236</v>
      </c>
      <c r="E20" s="67" t="s">
        <v>185</v>
      </c>
      <c r="F20" s="67" t="s">
        <v>121</v>
      </c>
      <c r="G20" s="59" t="s">
        <v>45</v>
      </c>
      <c r="H20" s="64">
        <v>0.53</v>
      </c>
      <c r="I20" s="80">
        <v>34</v>
      </c>
      <c r="J20" s="50">
        <v>14</v>
      </c>
      <c r="K20" s="80">
        <v>14</v>
      </c>
      <c r="L20" s="65">
        <v>5</v>
      </c>
      <c r="M20" s="80">
        <f>20*L20/$L$10</f>
        <v>1.8867924528301887</v>
      </c>
      <c r="N20" s="80">
        <f>I20+K20+M20</f>
        <v>49.886792452830186</v>
      </c>
      <c r="O20" s="62" t="s">
        <v>346</v>
      </c>
    </row>
    <row r="21" spans="1:15" s="66" customFormat="1" ht="27" customHeight="1" x14ac:dyDescent="0.2">
      <c r="A21" s="56">
        <v>11</v>
      </c>
      <c r="B21" s="57" t="s">
        <v>234</v>
      </c>
      <c r="C21" s="70" t="s">
        <v>120</v>
      </c>
      <c r="D21" s="70" t="s">
        <v>229</v>
      </c>
      <c r="E21" s="70" t="s">
        <v>188</v>
      </c>
      <c r="F21" s="70" t="s">
        <v>121</v>
      </c>
      <c r="G21" s="59" t="s">
        <v>45</v>
      </c>
      <c r="H21" s="64">
        <v>0.56000000000000005</v>
      </c>
      <c r="I21" s="80">
        <v>33</v>
      </c>
      <c r="J21" s="50">
        <v>13</v>
      </c>
      <c r="K21" s="80">
        <v>13</v>
      </c>
      <c r="L21" s="65">
        <v>10</v>
      </c>
      <c r="M21" s="80">
        <f t="shared" si="2"/>
        <v>3.7735849056603774</v>
      </c>
      <c r="N21" s="80">
        <f t="shared" si="1"/>
        <v>49.773584905660378</v>
      </c>
      <c r="O21" s="62" t="s">
        <v>346</v>
      </c>
    </row>
    <row r="22" spans="1:15" s="66" customFormat="1" ht="27" customHeight="1" x14ac:dyDescent="0.2">
      <c r="A22" s="56">
        <v>12</v>
      </c>
      <c r="B22" s="57" t="s">
        <v>241</v>
      </c>
      <c r="C22" s="67" t="s">
        <v>125</v>
      </c>
      <c r="D22" s="67" t="s">
        <v>126</v>
      </c>
      <c r="E22" s="67" t="s">
        <v>208</v>
      </c>
      <c r="F22" s="67" t="s">
        <v>117</v>
      </c>
      <c r="G22" s="59" t="s">
        <v>45</v>
      </c>
      <c r="H22" s="64">
        <v>0.59</v>
      </c>
      <c r="I22" s="80">
        <v>32</v>
      </c>
      <c r="J22" s="50">
        <v>12</v>
      </c>
      <c r="K22" s="80">
        <v>12</v>
      </c>
      <c r="L22" s="65">
        <v>14</v>
      </c>
      <c r="M22" s="80">
        <f>20*L22/$L$10</f>
        <v>5.283018867924528</v>
      </c>
      <c r="N22" s="80">
        <f>I22+K22+M22</f>
        <v>49.283018867924525</v>
      </c>
      <c r="O22" s="62" t="s">
        <v>346</v>
      </c>
    </row>
    <row r="23" spans="1:15" s="66" customFormat="1" ht="27" customHeight="1" x14ac:dyDescent="0.2">
      <c r="A23" s="56">
        <v>13</v>
      </c>
      <c r="B23" s="57" t="s">
        <v>227</v>
      </c>
      <c r="C23" s="67" t="s">
        <v>128</v>
      </c>
      <c r="D23" s="67" t="s">
        <v>129</v>
      </c>
      <c r="E23" s="67" t="s">
        <v>221</v>
      </c>
      <c r="F23" s="67" t="s">
        <v>117</v>
      </c>
      <c r="G23" s="59" t="s">
        <v>45</v>
      </c>
      <c r="H23" s="64">
        <v>0.59</v>
      </c>
      <c r="I23" s="80">
        <v>32</v>
      </c>
      <c r="J23" s="50">
        <v>12</v>
      </c>
      <c r="K23" s="80">
        <v>12</v>
      </c>
      <c r="L23" s="65">
        <v>14</v>
      </c>
      <c r="M23" s="80">
        <f>20*L23/$L$10</f>
        <v>5.283018867924528</v>
      </c>
      <c r="N23" s="80">
        <f>I23+K23+M23</f>
        <v>49.283018867924525</v>
      </c>
      <c r="O23" s="62" t="s">
        <v>346</v>
      </c>
    </row>
    <row r="24" spans="1:15" s="66" customFormat="1" ht="27" customHeight="1" x14ac:dyDescent="0.2">
      <c r="A24" s="56">
        <v>14</v>
      </c>
      <c r="B24" s="57" t="s">
        <v>247</v>
      </c>
      <c r="C24" s="67" t="s">
        <v>130</v>
      </c>
      <c r="D24" s="67" t="s">
        <v>131</v>
      </c>
      <c r="E24" s="67" t="s">
        <v>188</v>
      </c>
      <c r="F24" s="67" t="s">
        <v>132</v>
      </c>
      <c r="G24" s="59" t="s">
        <v>45</v>
      </c>
      <c r="H24" s="64">
        <v>0.59</v>
      </c>
      <c r="I24" s="80">
        <v>32</v>
      </c>
      <c r="J24" s="50">
        <v>12</v>
      </c>
      <c r="K24" s="80">
        <v>12</v>
      </c>
      <c r="L24" s="65">
        <v>10</v>
      </c>
      <c r="M24" s="80">
        <f>20*L24/$L$10</f>
        <v>3.7735849056603774</v>
      </c>
      <c r="N24" s="80">
        <f>I24+K24+M24</f>
        <v>47.773584905660378</v>
      </c>
      <c r="O24" s="62" t="s">
        <v>346</v>
      </c>
    </row>
    <row r="25" spans="1:15" s="66" customFormat="1" ht="27" customHeight="1" x14ac:dyDescent="0.2">
      <c r="A25" s="56">
        <v>15</v>
      </c>
      <c r="B25" s="57" t="s">
        <v>248</v>
      </c>
      <c r="C25" s="67" t="s">
        <v>122</v>
      </c>
      <c r="D25" s="67" t="s">
        <v>127</v>
      </c>
      <c r="E25" s="67" t="s">
        <v>188</v>
      </c>
      <c r="F25" s="67" t="s">
        <v>117</v>
      </c>
      <c r="G25" s="59" t="s">
        <v>45</v>
      </c>
      <c r="H25" s="64">
        <v>0.56000000000000005</v>
      </c>
      <c r="I25" s="80">
        <v>33</v>
      </c>
      <c r="J25" s="50">
        <v>13</v>
      </c>
      <c r="K25" s="80">
        <v>13</v>
      </c>
      <c r="L25" s="65">
        <v>4</v>
      </c>
      <c r="M25" s="80">
        <f t="shared" si="2"/>
        <v>1.5094339622641511</v>
      </c>
      <c r="N25" s="80">
        <f t="shared" si="1"/>
        <v>47.509433962264154</v>
      </c>
      <c r="O25" s="62" t="s">
        <v>346</v>
      </c>
    </row>
    <row r="26" spans="1:15" s="66" customFormat="1" ht="27" customHeight="1" x14ac:dyDescent="0.2">
      <c r="A26" s="56">
        <v>16</v>
      </c>
      <c r="B26" s="57" t="s">
        <v>217</v>
      </c>
      <c r="C26" s="58" t="s">
        <v>123</v>
      </c>
      <c r="D26" s="58" t="s">
        <v>127</v>
      </c>
      <c r="E26" s="58" t="s">
        <v>218</v>
      </c>
      <c r="F26" s="72" t="s">
        <v>124</v>
      </c>
      <c r="G26" s="59" t="s">
        <v>45</v>
      </c>
      <c r="H26" s="64">
        <v>0.56000000000000005</v>
      </c>
      <c r="I26" s="80">
        <v>33</v>
      </c>
      <c r="J26" s="50">
        <v>13</v>
      </c>
      <c r="K26" s="80">
        <v>13</v>
      </c>
      <c r="L26" s="65">
        <v>0</v>
      </c>
      <c r="M26" s="80">
        <f t="shared" si="2"/>
        <v>0</v>
      </c>
      <c r="N26" s="80">
        <f t="shared" si="1"/>
        <v>46</v>
      </c>
      <c r="O26" s="62" t="s">
        <v>346</v>
      </c>
    </row>
    <row r="27" spans="1:15" s="66" customFormat="1" ht="27" customHeight="1" x14ac:dyDescent="0.2">
      <c r="A27" s="56">
        <v>17</v>
      </c>
      <c r="B27" s="57" t="s">
        <v>225</v>
      </c>
      <c r="C27" s="67" t="s">
        <v>133</v>
      </c>
      <c r="D27" s="67" t="s">
        <v>226</v>
      </c>
      <c r="E27" s="67" t="s">
        <v>185</v>
      </c>
      <c r="F27" s="67" t="s">
        <v>124</v>
      </c>
      <c r="G27" s="59" t="s">
        <v>45</v>
      </c>
      <c r="H27" s="64">
        <v>1</v>
      </c>
      <c r="I27" s="80">
        <v>31</v>
      </c>
      <c r="J27" s="50">
        <v>11</v>
      </c>
      <c r="K27" s="80">
        <v>11</v>
      </c>
      <c r="L27" s="65">
        <v>8</v>
      </c>
      <c r="M27" s="80">
        <f t="shared" si="2"/>
        <v>3.0188679245283021</v>
      </c>
      <c r="N27" s="80">
        <f t="shared" si="1"/>
        <v>45.018867924528301</v>
      </c>
      <c r="O27" s="62" t="s">
        <v>346</v>
      </c>
    </row>
    <row r="28" spans="1:15" s="66" customFormat="1" ht="27" customHeight="1" x14ac:dyDescent="0.2">
      <c r="A28" s="56">
        <v>18</v>
      </c>
      <c r="B28" s="57" t="s">
        <v>224</v>
      </c>
      <c r="C28" s="67" t="s">
        <v>134</v>
      </c>
      <c r="D28" s="67" t="s">
        <v>113</v>
      </c>
      <c r="E28" s="67" t="s">
        <v>223</v>
      </c>
      <c r="F28" s="67" t="s">
        <v>124</v>
      </c>
      <c r="G28" s="59" t="s">
        <v>45</v>
      </c>
      <c r="H28" s="64">
        <v>1.01</v>
      </c>
      <c r="I28" s="80">
        <v>30</v>
      </c>
      <c r="J28" s="50">
        <v>10</v>
      </c>
      <c r="K28" s="80">
        <v>10</v>
      </c>
      <c r="L28" s="65">
        <v>7</v>
      </c>
      <c r="M28" s="80">
        <f t="shared" si="2"/>
        <v>2.641509433962264</v>
      </c>
      <c r="N28" s="80">
        <f t="shared" si="1"/>
        <v>42.641509433962263</v>
      </c>
      <c r="O28" s="62" t="s">
        <v>346</v>
      </c>
    </row>
    <row r="29" spans="1:15" s="66" customFormat="1" ht="27" customHeight="1" x14ac:dyDescent="0.2">
      <c r="A29" s="56">
        <v>19</v>
      </c>
      <c r="B29" s="57" t="s">
        <v>249</v>
      </c>
      <c r="C29" s="67" t="s">
        <v>139</v>
      </c>
      <c r="D29" s="67" t="s">
        <v>140</v>
      </c>
      <c r="E29" s="67" t="s">
        <v>188</v>
      </c>
      <c r="F29" s="67" t="s">
        <v>132</v>
      </c>
      <c r="G29" s="59" t="s">
        <v>45</v>
      </c>
      <c r="H29" s="64">
        <v>1.17</v>
      </c>
      <c r="I29" s="80">
        <v>27</v>
      </c>
      <c r="J29" s="50">
        <v>7</v>
      </c>
      <c r="K29" s="80">
        <v>7</v>
      </c>
      <c r="L29" s="65">
        <v>15</v>
      </c>
      <c r="M29" s="80">
        <f>20*L29/$L$10</f>
        <v>5.6603773584905657</v>
      </c>
      <c r="N29" s="80">
        <f>I29+K29+M29</f>
        <v>39.660377358490564</v>
      </c>
      <c r="O29" s="62" t="s">
        <v>346</v>
      </c>
    </row>
    <row r="30" spans="1:15" s="66" customFormat="1" ht="27" customHeight="1" x14ac:dyDescent="0.2">
      <c r="A30" s="56">
        <v>20</v>
      </c>
      <c r="B30" s="57" t="s">
        <v>237</v>
      </c>
      <c r="C30" s="67" t="s">
        <v>138</v>
      </c>
      <c r="D30" s="67" t="s">
        <v>127</v>
      </c>
      <c r="E30" s="67" t="s">
        <v>238</v>
      </c>
      <c r="F30" s="67" t="s">
        <v>121</v>
      </c>
      <c r="G30" s="59" t="s">
        <v>45</v>
      </c>
      <c r="H30" s="64">
        <v>1.1399999999999999</v>
      </c>
      <c r="I30" s="80">
        <v>28</v>
      </c>
      <c r="J30" s="50">
        <v>8</v>
      </c>
      <c r="K30" s="80">
        <v>8</v>
      </c>
      <c r="L30" s="65">
        <v>8</v>
      </c>
      <c r="M30" s="80">
        <f>20*L30/$L$10</f>
        <v>3.0188679245283021</v>
      </c>
      <c r="N30" s="80">
        <f>I30+K30+M30</f>
        <v>39.018867924528301</v>
      </c>
      <c r="O30" s="62" t="s">
        <v>346</v>
      </c>
    </row>
    <row r="31" spans="1:15" s="66" customFormat="1" ht="27" customHeight="1" x14ac:dyDescent="0.2">
      <c r="A31" s="56">
        <v>21</v>
      </c>
      <c r="B31" s="57" t="s">
        <v>219</v>
      </c>
      <c r="C31" s="67" t="s">
        <v>136</v>
      </c>
      <c r="D31" s="67" t="s">
        <v>137</v>
      </c>
      <c r="E31" s="67" t="s">
        <v>220</v>
      </c>
      <c r="F31" s="67" t="s">
        <v>114</v>
      </c>
      <c r="G31" s="59" t="s">
        <v>45</v>
      </c>
      <c r="H31" s="64">
        <v>1.1200000000000001</v>
      </c>
      <c r="I31" s="80">
        <v>29</v>
      </c>
      <c r="J31" s="50">
        <v>9</v>
      </c>
      <c r="K31" s="80">
        <v>9</v>
      </c>
      <c r="L31" s="65">
        <v>2</v>
      </c>
      <c r="M31" s="80">
        <f t="shared" si="2"/>
        <v>0.75471698113207553</v>
      </c>
      <c r="N31" s="80">
        <f t="shared" si="1"/>
        <v>38.754716981132077</v>
      </c>
      <c r="O31" s="62" t="s">
        <v>346</v>
      </c>
    </row>
    <row r="32" spans="1:15" s="66" customFormat="1" ht="27" customHeight="1" x14ac:dyDescent="0.2">
      <c r="A32" s="56">
        <v>22</v>
      </c>
      <c r="B32" s="57" t="s">
        <v>230</v>
      </c>
      <c r="C32" s="67" t="s">
        <v>141</v>
      </c>
      <c r="D32" s="67" t="s">
        <v>231</v>
      </c>
      <c r="E32" s="67" t="s">
        <v>232</v>
      </c>
      <c r="F32" s="67" t="s">
        <v>142</v>
      </c>
      <c r="G32" s="59" t="s">
        <v>45</v>
      </c>
      <c r="H32" s="64">
        <v>1.24</v>
      </c>
      <c r="I32" s="80">
        <v>26</v>
      </c>
      <c r="J32" s="50">
        <v>6</v>
      </c>
      <c r="K32" s="80">
        <v>6</v>
      </c>
      <c r="L32" s="65">
        <v>5</v>
      </c>
      <c r="M32" s="80">
        <f t="shared" si="2"/>
        <v>1.8867924528301887</v>
      </c>
      <c r="N32" s="80">
        <f t="shared" si="1"/>
        <v>33.886792452830186</v>
      </c>
      <c r="O32" s="62" t="s">
        <v>346</v>
      </c>
    </row>
    <row r="33" spans="1:16" s="66" customFormat="1" ht="27" hidden="1" customHeight="1" x14ac:dyDescent="0.2">
      <c r="A33" s="56">
        <v>40</v>
      </c>
      <c r="B33" s="57"/>
      <c r="C33" s="67"/>
      <c r="D33" s="67"/>
      <c r="E33" s="67"/>
      <c r="F33" s="67"/>
      <c r="G33" s="59"/>
      <c r="H33" s="64"/>
      <c r="I33" s="80" t="e">
        <f t="shared" ref="I33:I44" si="3">40*$H$10/H33</f>
        <v>#DIV/0!</v>
      </c>
      <c r="J33" s="50"/>
      <c r="K33" s="80" t="e">
        <f t="shared" ref="K33:K44" si="4">40*J33/$J$10</f>
        <v>#DIV/0!</v>
      </c>
      <c r="L33" s="65"/>
      <c r="M33" s="80">
        <f t="shared" si="2"/>
        <v>0</v>
      </c>
      <c r="N33" s="80" t="e">
        <f t="shared" si="1"/>
        <v>#DIV/0!</v>
      </c>
      <c r="O33" s="62"/>
    </row>
    <row r="34" spans="1:16" s="66" customFormat="1" ht="27" hidden="1" customHeight="1" x14ac:dyDescent="0.2">
      <c r="A34" s="56">
        <v>41</v>
      </c>
      <c r="B34" s="57"/>
      <c r="C34" s="67"/>
      <c r="D34" s="67"/>
      <c r="E34" s="67"/>
      <c r="F34" s="67"/>
      <c r="G34" s="59"/>
      <c r="H34" s="64"/>
      <c r="I34" s="80" t="e">
        <f t="shared" si="3"/>
        <v>#DIV/0!</v>
      </c>
      <c r="J34" s="50"/>
      <c r="K34" s="80" t="e">
        <f t="shared" si="4"/>
        <v>#DIV/0!</v>
      </c>
      <c r="L34" s="65"/>
      <c r="M34" s="80">
        <f t="shared" si="2"/>
        <v>0</v>
      </c>
      <c r="N34" s="80" t="e">
        <f t="shared" si="1"/>
        <v>#DIV/0!</v>
      </c>
      <c r="O34" s="62"/>
    </row>
    <row r="35" spans="1:16" s="66" customFormat="1" ht="27" hidden="1" customHeight="1" x14ac:dyDescent="0.2">
      <c r="A35" s="56">
        <v>42</v>
      </c>
      <c r="B35" s="57"/>
      <c r="C35" s="67"/>
      <c r="D35" s="67"/>
      <c r="E35" s="67"/>
      <c r="F35" s="67"/>
      <c r="G35" s="59"/>
      <c r="H35" s="64"/>
      <c r="I35" s="80" t="e">
        <f t="shared" si="3"/>
        <v>#DIV/0!</v>
      </c>
      <c r="J35" s="50"/>
      <c r="K35" s="80" t="e">
        <f t="shared" si="4"/>
        <v>#DIV/0!</v>
      </c>
      <c r="L35" s="65"/>
      <c r="M35" s="80">
        <f t="shared" si="2"/>
        <v>0</v>
      </c>
      <c r="N35" s="80" t="e">
        <f t="shared" si="1"/>
        <v>#DIV/0!</v>
      </c>
      <c r="O35" s="62"/>
    </row>
    <row r="36" spans="1:16" s="66" customFormat="1" ht="27" hidden="1" customHeight="1" x14ac:dyDescent="0.2">
      <c r="A36" s="56">
        <v>43</v>
      </c>
      <c r="B36" s="57"/>
      <c r="C36" s="67"/>
      <c r="D36" s="67"/>
      <c r="E36" s="67"/>
      <c r="F36" s="67"/>
      <c r="G36" s="59"/>
      <c r="H36" s="64"/>
      <c r="I36" s="80" t="e">
        <f t="shared" si="3"/>
        <v>#DIV/0!</v>
      </c>
      <c r="J36" s="50"/>
      <c r="K36" s="80" t="e">
        <f t="shared" si="4"/>
        <v>#DIV/0!</v>
      </c>
      <c r="L36" s="65"/>
      <c r="M36" s="80">
        <f t="shared" si="2"/>
        <v>0</v>
      </c>
      <c r="N36" s="80" t="e">
        <f t="shared" si="1"/>
        <v>#DIV/0!</v>
      </c>
      <c r="O36" s="62"/>
    </row>
    <row r="37" spans="1:16" s="66" customFormat="1" ht="27" hidden="1" customHeight="1" x14ac:dyDescent="0.2">
      <c r="A37" s="56">
        <v>44</v>
      </c>
      <c r="B37" s="57"/>
      <c r="C37" s="67"/>
      <c r="D37" s="67"/>
      <c r="E37" s="67"/>
      <c r="F37" s="67"/>
      <c r="G37" s="59"/>
      <c r="H37" s="64"/>
      <c r="I37" s="80" t="e">
        <f t="shared" si="3"/>
        <v>#DIV/0!</v>
      </c>
      <c r="J37" s="50"/>
      <c r="K37" s="80" t="e">
        <f t="shared" si="4"/>
        <v>#DIV/0!</v>
      </c>
      <c r="L37" s="65"/>
      <c r="M37" s="80">
        <f t="shared" si="2"/>
        <v>0</v>
      </c>
      <c r="N37" s="80" t="e">
        <f t="shared" si="1"/>
        <v>#DIV/0!</v>
      </c>
      <c r="O37" s="62"/>
    </row>
    <row r="38" spans="1:16" s="66" customFormat="1" ht="27" hidden="1" customHeight="1" x14ac:dyDescent="0.2">
      <c r="A38" s="56">
        <v>45</v>
      </c>
      <c r="B38" s="57"/>
      <c r="C38" s="67"/>
      <c r="D38" s="67"/>
      <c r="E38" s="67"/>
      <c r="F38" s="67"/>
      <c r="G38" s="59"/>
      <c r="H38" s="64"/>
      <c r="I38" s="80" t="e">
        <f t="shared" si="3"/>
        <v>#DIV/0!</v>
      </c>
      <c r="J38" s="50"/>
      <c r="K38" s="80" t="e">
        <f t="shared" si="4"/>
        <v>#DIV/0!</v>
      </c>
      <c r="L38" s="65"/>
      <c r="M38" s="80">
        <f t="shared" si="2"/>
        <v>0</v>
      </c>
      <c r="N38" s="80" t="e">
        <f t="shared" si="1"/>
        <v>#DIV/0!</v>
      </c>
      <c r="O38" s="62"/>
    </row>
    <row r="39" spans="1:16" s="66" customFormat="1" ht="27" hidden="1" customHeight="1" x14ac:dyDescent="0.2">
      <c r="A39" s="56">
        <v>46</v>
      </c>
      <c r="B39" s="57"/>
      <c r="C39" s="67"/>
      <c r="D39" s="67"/>
      <c r="E39" s="67"/>
      <c r="F39" s="67"/>
      <c r="G39" s="59"/>
      <c r="H39" s="64"/>
      <c r="I39" s="80" t="e">
        <f t="shared" si="3"/>
        <v>#DIV/0!</v>
      </c>
      <c r="J39" s="50"/>
      <c r="K39" s="80" t="e">
        <f t="shared" si="4"/>
        <v>#DIV/0!</v>
      </c>
      <c r="L39" s="65"/>
      <c r="M39" s="80">
        <f t="shared" si="2"/>
        <v>0</v>
      </c>
      <c r="N39" s="80" t="e">
        <f t="shared" si="1"/>
        <v>#DIV/0!</v>
      </c>
      <c r="O39" s="62"/>
    </row>
    <row r="40" spans="1:16" s="66" customFormat="1" ht="27" hidden="1" customHeight="1" x14ac:dyDescent="0.2">
      <c r="A40" s="56">
        <v>47</v>
      </c>
      <c r="B40" s="57"/>
      <c r="C40" s="67"/>
      <c r="D40" s="67"/>
      <c r="E40" s="67"/>
      <c r="F40" s="67"/>
      <c r="G40" s="59"/>
      <c r="H40" s="64"/>
      <c r="I40" s="80" t="e">
        <f t="shared" si="3"/>
        <v>#DIV/0!</v>
      </c>
      <c r="J40" s="50"/>
      <c r="K40" s="80" t="e">
        <f t="shared" si="4"/>
        <v>#DIV/0!</v>
      </c>
      <c r="L40" s="65"/>
      <c r="M40" s="80">
        <f t="shared" si="2"/>
        <v>0</v>
      </c>
      <c r="N40" s="80" t="e">
        <f t="shared" si="1"/>
        <v>#DIV/0!</v>
      </c>
      <c r="O40" s="62"/>
    </row>
    <row r="41" spans="1:16" s="66" customFormat="1" ht="27" hidden="1" customHeight="1" x14ac:dyDescent="0.2">
      <c r="A41" s="56">
        <v>48</v>
      </c>
      <c r="B41" s="57"/>
      <c r="C41" s="67"/>
      <c r="D41" s="67"/>
      <c r="E41" s="67"/>
      <c r="F41" s="67"/>
      <c r="G41" s="59"/>
      <c r="H41" s="64"/>
      <c r="I41" s="80" t="e">
        <f t="shared" si="3"/>
        <v>#DIV/0!</v>
      </c>
      <c r="J41" s="50"/>
      <c r="K41" s="80" t="e">
        <f t="shared" si="4"/>
        <v>#DIV/0!</v>
      </c>
      <c r="L41" s="65"/>
      <c r="M41" s="80">
        <f t="shared" si="2"/>
        <v>0</v>
      </c>
      <c r="N41" s="80" t="e">
        <f t="shared" si="1"/>
        <v>#DIV/0!</v>
      </c>
      <c r="O41" s="62"/>
    </row>
    <row r="42" spans="1:16" s="66" customFormat="1" ht="27" hidden="1" customHeight="1" x14ac:dyDescent="0.2">
      <c r="A42" s="56">
        <v>49</v>
      </c>
      <c r="B42" s="57"/>
      <c r="C42" s="59"/>
      <c r="D42" s="59"/>
      <c r="E42" s="59"/>
      <c r="F42" s="59"/>
      <c r="G42" s="59"/>
      <c r="H42" s="64"/>
      <c r="I42" s="80" t="e">
        <f t="shared" si="3"/>
        <v>#DIV/0!</v>
      </c>
      <c r="J42" s="50"/>
      <c r="K42" s="80" t="e">
        <f t="shared" si="4"/>
        <v>#DIV/0!</v>
      </c>
      <c r="L42" s="65"/>
      <c r="M42" s="80">
        <f t="shared" si="2"/>
        <v>0</v>
      </c>
      <c r="N42" s="80" t="e">
        <f t="shared" si="1"/>
        <v>#DIV/0!</v>
      </c>
      <c r="O42" s="62"/>
    </row>
    <row r="43" spans="1:16" s="66" customFormat="1" ht="27" hidden="1" customHeight="1" x14ac:dyDescent="0.2">
      <c r="A43" s="56">
        <v>50</v>
      </c>
      <c r="B43" s="57"/>
      <c r="C43" s="73"/>
      <c r="D43" s="73"/>
      <c r="E43" s="73"/>
      <c r="F43" s="73"/>
      <c r="G43" s="59"/>
      <c r="H43" s="64"/>
      <c r="I43" s="80" t="e">
        <f t="shared" si="3"/>
        <v>#DIV/0!</v>
      </c>
      <c r="J43" s="50"/>
      <c r="K43" s="80" t="e">
        <f>40*J43/$J$10</f>
        <v>#DIV/0!</v>
      </c>
      <c r="L43" s="65"/>
      <c r="M43" s="80">
        <f t="shared" si="2"/>
        <v>0</v>
      </c>
      <c r="N43" s="80" t="e">
        <f t="shared" si="1"/>
        <v>#DIV/0!</v>
      </c>
      <c r="O43" s="62"/>
    </row>
    <row r="44" spans="1:16" s="66" customFormat="1" ht="27" hidden="1" customHeight="1" x14ac:dyDescent="0.2">
      <c r="A44" s="56">
        <v>51</v>
      </c>
      <c r="B44" s="57"/>
      <c r="C44" s="58"/>
      <c r="D44" s="58"/>
      <c r="E44" s="58"/>
      <c r="F44" s="58"/>
      <c r="G44" s="59"/>
      <c r="H44" s="64"/>
      <c r="I44" s="80" t="e">
        <f t="shared" si="3"/>
        <v>#DIV/0!</v>
      </c>
      <c r="J44" s="50"/>
      <c r="K44" s="80" t="e">
        <f t="shared" si="4"/>
        <v>#DIV/0!</v>
      </c>
      <c r="L44" s="65"/>
      <c r="M44" s="80">
        <f t="shared" si="2"/>
        <v>0</v>
      </c>
      <c r="N44" s="80" t="e">
        <f t="shared" si="1"/>
        <v>#DIV/0!</v>
      </c>
      <c r="O44" s="62"/>
    </row>
    <row r="45" spans="1:16" ht="16.5" thickBot="1" x14ac:dyDescent="0.3">
      <c r="A45" s="74"/>
      <c r="B45" s="74"/>
      <c r="C45" s="74"/>
      <c r="D45" s="74"/>
      <c r="E45" s="74"/>
    </row>
    <row r="46" spans="1:16" ht="15.75" customHeight="1" x14ac:dyDescent="0.25">
      <c r="A46" s="74"/>
      <c r="B46" s="74"/>
      <c r="C46" s="75" t="s">
        <v>23</v>
      </c>
      <c r="D46" s="76"/>
      <c r="E46" s="76"/>
      <c r="F46" s="76"/>
      <c r="G46" s="76"/>
      <c r="H46" s="77"/>
      <c r="I46" s="76"/>
      <c r="M46" s="46"/>
      <c r="O46" s="47"/>
      <c r="P46" s="46"/>
    </row>
    <row r="47" spans="1:16" ht="16.5" thickBot="1" x14ac:dyDescent="0.3">
      <c r="A47" s="74"/>
      <c r="B47" s="74"/>
      <c r="C47" s="74"/>
      <c r="D47" s="74"/>
      <c r="E47" s="74"/>
      <c r="G47" s="49"/>
      <c r="M47" s="46"/>
      <c r="O47" s="47"/>
      <c r="P47" s="46"/>
    </row>
    <row r="48" spans="1:16" x14ac:dyDescent="0.25">
      <c r="A48" s="74"/>
      <c r="B48" s="74"/>
      <c r="C48" s="75" t="s">
        <v>26</v>
      </c>
      <c r="D48" s="76"/>
      <c r="E48" s="76"/>
      <c r="F48" s="76"/>
      <c r="G48" s="76"/>
      <c r="H48" s="78">
        <v>53</v>
      </c>
      <c r="M48" s="46"/>
      <c r="O48" s="47"/>
      <c r="P48" s="46"/>
    </row>
    <row r="49" spans="1:5" x14ac:dyDescent="0.25">
      <c r="A49" s="74"/>
      <c r="B49" s="74"/>
      <c r="C49" s="74"/>
      <c r="D49" s="74"/>
      <c r="E49" s="74"/>
    </row>
    <row r="50" spans="1:5" x14ac:dyDescent="0.25">
      <c r="A50" s="74"/>
      <c r="B50" s="74"/>
      <c r="C50" s="74"/>
      <c r="D50" s="74"/>
      <c r="E50" s="74"/>
    </row>
    <row r="51" spans="1:5" x14ac:dyDescent="0.25">
      <c r="A51" s="74"/>
      <c r="B51" s="74"/>
      <c r="C51" s="74"/>
      <c r="D51" s="74"/>
      <c r="E51" s="74"/>
    </row>
    <row r="52" spans="1:5" x14ac:dyDescent="0.25">
      <c r="A52" s="74"/>
      <c r="B52" s="74"/>
      <c r="C52" s="74"/>
      <c r="D52" s="74"/>
      <c r="E52" s="74"/>
    </row>
    <row r="53" spans="1:5" x14ac:dyDescent="0.25">
      <c r="A53" s="74"/>
      <c r="B53" s="74"/>
      <c r="C53" s="74"/>
      <c r="D53" s="74"/>
      <c r="E53" s="74"/>
    </row>
    <row r="54" spans="1:5" x14ac:dyDescent="0.25">
      <c r="A54" s="74"/>
      <c r="B54" s="74"/>
      <c r="C54" s="74"/>
      <c r="D54" s="74"/>
      <c r="E54" s="74"/>
    </row>
    <row r="55" spans="1:5" x14ac:dyDescent="0.25">
      <c r="A55" s="74"/>
      <c r="B55" s="74"/>
      <c r="C55" s="74"/>
      <c r="D55" s="74"/>
      <c r="E55" s="74"/>
    </row>
    <row r="56" spans="1:5" x14ac:dyDescent="0.25">
      <c r="A56" s="74"/>
      <c r="B56" s="74"/>
      <c r="C56" s="74"/>
      <c r="D56" s="74"/>
      <c r="E56" s="74"/>
    </row>
    <row r="57" spans="1:5" x14ac:dyDescent="0.25">
      <c r="A57" s="74"/>
      <c r="B57" s="74"/>
      <c r="C57" s="74"/>
      <c r="D57" s="74"/>
      <c r="E57" s="74"/>
    </row>
    <row r="58" spans="1:5" x14ac:dyDescent="0.25">
      <c r="A58" s="74"/>
      <c r="B58" s="74"/>
      <c r="C58" s="74"/>
      <c r="D58" s="74"/>
      <c r="E58" s="74"/>
    </row>
    <row r="59" spans="1:5" x14ac:dyDescent="0.25">
      <c r="A59" s="74"/>
      <c r="B59" s="74"/>
      <c r="C59" s="74"/>
      <c r="D59" s="74"/>
      <c r="E59" s="74"/>
    </row>
    <row r="60" spans="1:5" x14ac:dyDescent="0.25">
      <c r="A60" s="74"/>
      <c r="B60" s="74"/>
      <c r="C60" s="74"/>
      <c r="D60" s="74"/>
      <c r="E60" s="74"/>
    </row>
    <row r="61" spans="1:5" x14ac:dyDescent="0.25">
      <c r="A61" s="79"/>
      <c r="B61" s="79"/>
      <c r="C61" s="79"/>
      <c r="D61" s="79"/>
      <c r="E61" s="79"/>
    </row>
  </sheetData>
  <sheetProtection formatCells="0" formatRows="0" insertRows="0" deleteRows="0" autoFilter="0"/>
  <protectedRanges>
    <protectedRange password="CA9C" sqref="J10:J44" name="Диапазон2"/>
    <protectedRange password="CA9C" sqref="B11:H44" name="Диапазон1"/>
  </protectedRanges>
  <mergeCells count="18">
    <mergeCell ref="A1:O1"/>
    <mergeCell ref="A2:O2"/>
    <mergeCell ref="A3:F3"/>
    <mergeCell ref="A4:F4"/>
    <mergeCell ref="A5:O5"/>
    <mergeCell ref="O6:O10"/>
    <mergeCell ref="A10:G10"/>
    <mergeCell ref="F6:F9"/>
    <mergeCell ref="G6:G9"/>
    <mergeCell ref="H6:I7"/>
    <mergeCell ref="J6:K7"/>
    <mergeCell ref="L6:M7"/>
    <mergeCell ref="N6:N8"/>
    <mergeCell ref="A6:A9"/>
    <mergeCell ref="B6:B9"/>
    <mergeCell ref="C6:C9"/>
    <mergeCell ref="D6:D9"/>
    <mergeCell ref="E6:E9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90" workbookViewId="0">
      <selection activeCell="G27" sqref="G27"/>
    </sheetView>
  </sheetViews>
  <sheetFormatPr defaultColWidth="9.140625" defaultRowHeight="15.75" x14ac:dyDescent="0.25"/>
  <cols>
    <col min="1" max="1" width="4.140625" style="35" customWidth="1"/>
    <col min="2" max="2" width="6.85546875" style="35" customWidth="1"/>
    <col min="3" max="3" width="13.28515625" style="35" customWidth="1"/>
    <col min="4" max="4" width="11.7109375" style="35" customWidth="1"/>
    <col min="5" max="5" width="15.7109375" style="35" customWidth="1"/>
    <col min="6" max="6" width="7.42578125" style="35" customWidth="1"/>
    <col min="7" max="7" width="55" style="1" customWidth="1"/>
    <col min="8" max="8" width="9.140625" style="2"/>
    <col min="9" max="9" width="9.7109375" style="2" customWidth="1"/>
    <col min="10" max="10" width="8.140625" style="2" customWidth="1"/>
    <col min="11" max="11" width="9.7109375" style="2" customWidth="1"/>
    <col min="12" max="12" width="7.85546875" style="2" customWidth="1"/>
    <col min="13" max="13" width="9.7109375" style="3" customWidth="1"/>
    <col min="14" max="14" width="10.5703125" style="2" customWidth="1"/>
    <col min="15" max="15" width="10" style="4" customWidth="1"/>
    <col min="16" max="16384" width="9.140625" style="4"/>
  </cols>
  <sheetData>
    <row r="1" spans="1:16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6" x14ac:dyDescent="0.25">
      <c r="A2" s="121" t="s">
        <v>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6" x14ac:dyDescent="0.25">
      <c r="A3" s="122" t="s">
        <v>347</v>
      </c>
      <c r="B3" s="122"/>
      <c r="C3" s="122"/>
      <c r="D3" s="122"/>
      <c r="E3" s="122"/>
      <c r="F3" s="123"/>
      <c r="O3" s="5">
        <v>46.65</v>
      </c>
    </row>
    <row r="4" spans="1:16" x14ac:dyDescent="0.25">
      <c r="A4" s="122" t="s">
        <v>348</v>
      </c>
      <c r="B4" s="122"/>
      <c r="C4" s="122"/>
      <c r="D4" s="122"/>
      <c r="E4" s="122"/>
      <c r="F4" s="124"/>
      <c r="G4" s="6"/>
    </row>
    <row r="5" spans="1:16" x14ac:dyDescent="0.25">
      <c r="A5" s="125" t="s">
        <v>35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6" s="35" customFormat="1" ht="15.75" customHeight="1" x14ac:dyDescent="0.25">
      <c r="A6" s="115" t="s">
        <v>1</v>
      </c>
      <c r="B6" s="115" t="s">
        <v>10</v>
      </c>
      <c r="C6" s="115" t="s">
        <v>12</v>
      </c>
      <c r="D6" s="115" t="s">
        <v>13</v>
      </c>
      <c r="E6" s="115" t="s">
        <v>14</v>
      </c>
      <c r="F6" s="115" t="s">
        <v>2</v>
      </c>
      <c r="G6" s="115" t="s">
        <v>9</v>
      </c>
      <c r="H6" s="118" t="s">
        <v>25</v>
      </c>
      <c r="I6" s="118"/>
      <c r="J6" s="118" t="s">
        <v>11</v>
      </c>
      <c r="K6" s="118"/>
      <c r="L6" s="118" t="s">
        <v>3</v>
      </c>
      <c r="M6" s="118"/>
      <c r="N6" s="119" t="s">
        <v>16</v>
      </c>
      <c r="O6" s="111" t="s">
        <v>5</v>
      </c>
    </row>
    <row r="7" spans="1:16" s="35" customFormat="1" x14ac:dyDescent="0.25">
      <c r="A7" s="116"/>
      <c r="B7" s="116"/>
      <c r="C7" s="116"/>
      <c r="D7" s="116"/>
      <c r="E7" s="116"/>
      <c r="F7" s="116"/>
      <c r="G7" s="116"/>
      <c r="H7" s="118"/>
      <c r="I7" s="118"/>
      <c r="J7" s="118"/>
      <c r="K7" s="118"/>
      <c r="L7" s="118"/>
      <c r="M7" s="118"/>
      <c r="N7" s="119"/>
      <c r="O7" s="112"/>
    </row>
    <row r="8" spans="1:16" s="35" customFormat="1" ht="25.5" x14ac:dyDescent="0.25">
      <c r="A8" s="116"/>
      <c r="B8" s="116"/>
      <c r="C8" s="116"/>
      <c r="D8" s="116"/>
      <c r="E8" s="116"/>
      <c r="F8" s="116"/>
      <c r="G8" s="116"/>
      <c r="H8" s="7" t="s">
        <v>6</v>
      </c>
      <c r="I8" s="34" t="s">
        <v>7</v>
      </c>
      <c r="J8" s="7" t="s">
        <v>8</v>
      </c>
      <c r="K8" s="34" t="s">
        <v>7</v>
      </c>
      <c r="L8" s="7" t="s">
        <v>4</v>
      </c>
      <c r="M8" s="8" t="s">
        <v>7</v>
      </c>
      <c r="N8" s="119"/>
      <c r="O8" s="112"/>
    </row>
    <row r="9" spans="1:16" s="35" customFormat="1" ht="16.5" thickBot="1" x14ac:dyDescent="0.3">
      <c r="A9" s="117"/>
      <c r="B9" s="117"/>
      <c r="C9" s="117"/>
      <c r="D9" s="117"/>
      <c r="E9" s="117"/>
      <c r="F9" s="117"/>
      <c r="G9" s="117"/>
      <c r="H9" s="23"/>
      <c r="I9" s="34" t="s">
        <v>19</v>
      </c>
      <c r="J9" s="9"/>
      <c r="K9" s="34" t="s">
        <v>19</v>
      </c>
      <c r="L9" s="9"/>
      <c r="M9" s="34" t="s">
        <v>18</v>
      </c>
      <c r="N9" s="34" t="s">
        <v>17</v>
      </c>
      <c r="O9" s="112"/>
    </row>
    <row r="10" spans="1:16" s="35" customFormat="1" ht="16.5" thickBot="1" x14ac:dyDescent="0.3">
      <c r="A10" s="113" t="s">
        <v>39</v>
      </c>
      <c r="B10" s="114"/>
      <c r="C10" s="114"/>
      <c r="D10" s="114"/>
      <c r="E10" s="114"/>
      <c r="F10" s="114"/>
      <c r="G10" s="114"/>
      <c r="H10" s="43"/>
      <c r="I10" s="24"/>
      <c r="J10" s="25"/>
      <c r="K10" s="26"/>
      <c r="L10" s="41">
        <v>53</v>
      </c>
      <c r="M10" s="27"/>
      <c r="N10" s="28"/>
      <c r="O10" s="112"/>
      <c r="P10" s="33"/>
    </row>
    <row r="11" spans="1:16" s="35" customFormat="1" ht="27" customHeight="1" x14ac:dyDescent="0.25">
      <c r="A11" s="10">
        <v>1</v>
      </c>
      <c r="B11" s="20" t="s">
        <v>209</v>
      </c>
      <c r="C11" s="14" t="s">
        <v>143</v>
      </c>
      <c r="D11" s="14" t="s">
        <v>144</v>
      </c>
      <c r="E11" s="14" t="s">
        <v>210</v>
      </c>
      <c r="F11" s="14" t="s">
        <v>124</v>
      </c>
      <c r="G11" s="16" t="s">
        <v>45</v>
      </c>
      <c r="H11" s="42">
        <v>0.53</v>
      </c>
      <c r="I11" s="34">
        <v>40</v>
      </c>
      <c r="J11" s="7">
        <v>20</v>
      </c>
      <c r="K11" s="34">
        <v>20</v>
      </c>
      <c r="L11" s="40">
        <v>20</v>
      </c>
      <c r="M11" s="34">
        <f>20*L11/$L$10</f>
        <v>7.5471698113207548</v>
      </c>
      <c r="N11" s="34">
        <f>I11+K11+M11</f>
        <v>67.547169811320757</v>
      </c>
      <c r="O11" s="32" t="s">
        <v>172</v>
      </c>
    </row>
    <row r="12" spans="1:16" s="35" customFormat="1" ht="27" customHeight="1" x14ac:dyDescent="0.25">
      <c r="A12" s="10">
        <v>2</v>
      </c>
      <c r="B12" s="20" t="s">
        <v>211</v>
      </c>
      <c r="C12" s="15" t="s">
        <v>145</v>
      </c>
      <c r="D12" s="15" t="s">
        <v>146</v>
      </c>
      <c r="E12" s="15" t="s">
        <v>212</v>
      </c>
      <c r="F12" s="15" t="s">
        <v>124</v>
      </c>
      <c r="G12" s="16" t="s">
        <v>45</v>
      </c>
      <c r="H12" s="29">
        <v>0.59</v>
      </c>
      <c r="I12" s="34">
        <v>39</v>
      </c>
      <c r="J12" s="7">
        <v>19</v>
      </c>
      <c r="K12" s="34">
        <v>19</v>
      </c>
      <c r="L12" s="30">
        <v>14</v>
      </c>
      <c r="M12" s="34">
        <f t="shared" ref="M12:M14" si="0">20*L12/$L$10</f>
        <v>5.283018867924528</v>
      </c>
      <c r="N12" s="34">
        <f t="shared" ref="N12:N14" si="1">I12+K12+M12</f>
        <v>63.283018867924525</v>
      </c>
      <c r="O12" s="32" t="s">
        <v>346</v>
      </c>
    </row>
    <row r="13" spans="1:16" s="35" customFormat="1" ht="27" customHeight="1" x14ac:dyDescent="0.25">
      <c r="A13" s="10">
        <v>3</v>
      </c>
      <c r="B13" s="20" t="s">
        <v>215</v>
      </c>
      <c r="C13" s="14" t="s">
        <v>147</v>
      </c>
      <c r="D13" s="14" t="s">
        <v>148</v>
      </c>
      <c r="E13" s="14" t="s">
        <v>216</v>
      </c>
      <c r="F13" s="14" t="s">
        <v>117</v>
      </c>
      <c r="G13" s="16" t="s">
        <v>45</v>
      </c>
      <c r="H13" s="29">
        <v>1</v>
      </c>
      <c r="I13" s="34">
        <v>38</v>
      </c>
      <c r="J13" s="7">
        <v>18</v>
      </c>
      <c r="K13" s="34">
        <v>18</v>
      </c>
      <c r="L13" s="30">
        <v>18</v>
      </c>
      <c r="M13" s="34">
        <f t="shared" si="0"/>
        <v>6.7924528301886795</v>
      </c>
      <c r="N13" s="34">
        <f t="shared" si="1"/>
        <v>62.79245283018868</v>
      </c>
      <c r="O13" s="32" t="s">
        <v>346</v>
      </c>
    </row>
    <row r="14" spans="1:16" s="35" customFormat="1" ht="27" customHeight="1" x14ac:dyDescent="0.25">
      <c r="A14" s="10">
        <v>4</v>
      </c>
      <c r="B14" s="20" t="s">
        <v>213</v>
      </c>
      <c r="C14" s="14" t="s">
        <v>149</v>
      </c>
      <c r="D14" s="14" t="s">
        <v>150</v>
      </c>
      <c r="E14" s="14" t="s">
        <v>214</v>
      </c>
      <c r="F14" s="14" t="s">
        <v>124</v>
      </c>
      <c r="G14" s="16" t="s">
        <v>45</v>
      </c>
      <c r="H14" s="29">
        <v>1.2</v>
      </c>
      <c r="I14" s="34">
        <v>37</v>
      </c>
      <c r="J14" s="7">
        <v>17</v>
      </c>
      <c r="K14" s="34">
        <v>17</v>
      </c>
      <c r="L14" s="30">
        <v>9</v>
      </c>
      <c r="M14" s="34">
        <f t="shared" si="0"/>
        <v>3.3962264150943398</v>
      </c>
      <c r="N14" s="34">
        <f t="shared" si="1"/>
        <v>57.39622641509434</v>
      </c>
      <c r="O14" s="32" t="s">
        <v>346</v>
      </c>
    </row>
    <row r="15" spans="1:16" ht="16.5" thickBot="1" x14ac:dyDescent="0.3">
      <c r="A15" s="12"/>
      <c r="B15" s="12"/>
      <c r="C15" s="12"/>
      <c r="D15" s="12"/>
      <c r="E15" s="12"/>
    </row>
    <row r="16" spans="1:16" ht="15.75" customHeight="1" x14ac:dyDescent="0.25">
      <c r="A16" s="12"/>
      <c r="B16" s="12"/>
      <c r="C16" s="38" t="s">
        <v>20</v>
      </c>
      <c r="D16" s="37"/>
      <c r="E16" s="37"/>
      <c r="F16" s="37"/>
      <c r="G16" s="37"/>
      <c r="H16" s="36"/>
      <c r="I16" s="37"/>
      <c r="M16" s="2"/>
      <c r="O16" s="3"/>
      <c r="P16" s="2"/>
    </row>
    <row r="17" spans="1:16" ht="16.5" thickBot="1" x14ac:dyDescent="0.3">
      <c r="A17" s="12"/>
      <c r="B17" s="12"/>
      <c r="C17" s="12"/>
      <c r="D17" s="12"/>
      <c r="E17" s="12"/>
      <c r="G17" s="6"/>
      <c r="M17" s="2"/>
      <c r="O17" s="3"/>
      <c r="P17" s="2"/>
    </row>
    <row r="18" spans="1:16" x14ac:dyDescent="0.25">
      <c r="A18" s="12"/>
      <c r="B18" s="12"/>
      <c r="C18" s="38" t="s">
        <v>26</v>
      </c>
      <c r="D18" s="37"/>
      <c r="E18" s="37"/>
      <c r="F18" s="37"/>
      <c r="G18" s="37"/>
      <c r="H18" s="39">
        <v>53</v>
      </c>
      <c r="M18" s="2"/>
      <c r="O18" s="3"/>
      <c r="P18" s="2"/>
    </row>
    <row r="19" spans="1:16" x14ac:dyDescent="0.25">
      <c r="A19" s="12"/>
      <c r="B19" s="12"/>
      <c r="C19" s="12"/>
      <c r="D19" s="12"/>
      <c r="E19" s="12"/>
    </row>
    <row r="20" spans="1:16" x14ac:dyDescent="0.25">
      <c r="A20" s="12"/>
      <c r="B20" s="12"/>
      <c r="C20" s="12"/>
      <c r="D20" s="12"/>
      <c r="E20" s="12"/>
    </row>
    <row r="21" spans="1:16" x14ac:dyDescent="0.25">
      <c r="A21" s="12"/>
      <c r="B21" s="12"/>
      <c r="C21" s="12"/>
      <c r="D21" s="12"/>
      <c r="E21" s="12"/>
    </row>
    <row r="22" spans="1:16" x14ac:dyDescent="0.25">
      <c r="A22" s="12"/>
      <c r="B22" s="12"/>
      <c r="C22" s="12"/>
      <c r="D22" s="12"/>
      <c r="E22" s="12"/>
    </row>
    <row r="23" spans="1:16" x14ac:dyDescent="0.25">
      <c r="A23" s="12"/>
      <c r="B23" s="12"/>
      <c r="C23" s="12"/>
      <c r="D23" s="12"/>
      <c r="E23" s="12"/>
    </row>
    <row r="24" spans="1:16" x14ac:dyDescent="0.25">
      <c r="A24" s="12"/>
      <c r="B24" s="12"/>
      <c r="C24" s="12"/>
      <c r="D24" s="12"/>
      <c r="E24" s="12"/>
    </row>
    <row r="25" spans="1:16" x14ac:dyDescent="0.25">
      <c r="A25" s="12"/>
      <c r="B25" s="12"/>
      <c r="C25" s="12"/>
      <c r="D25" s="12"/>
      <c r="E25" s="12"/>
    </row>
    <row r="26" spans="1:16" x14ac:dyDescent="0.25">
      <c r="A26" s="12"/>
      <c r="B26" s="12"/>
      <c r="C26" s="12"/>
      <c r="D26" s="12"/>
      <c r="E26" s="12"/>
    </row>
    <row r="27" spans="1:16" x14ac:dyDescent="0.25">
      <c r="A27" s="12"/>
      <c r="B27" s="12"/>
      <c r="C27" s="12"/>
      <c r="D27" s="12"/>
      <c r="E27" s="12"/>
    </row>
    <row r="28" spans="1:16" x14ac:dyDescent="0.25">
      <c r="A28" s="12"/>
      <c r="B28" s="12"/>
      <c r="C28" s="12"/>
      <c r="D28" s="12"/>
      <c r="E28" s="12"/>
    </row>
    <row r="29" spans="1:16" x14ac:dyDescent="0.25">
      <c r="A29" s="12"/>
      <c r="B29" s="12"/>
      <c r="C29" s="12"/>
      <c r="D29" s="12"/>
      <c r="E29" s="12"/>
    </row>
    <row r="30" spans="1:16" x14ac:dyDescent="0.25">
      <c r="A30" s="12"/>
      <c r="B30" s="12"/>
      <c r="C30" s="12"/>
      <c r="D30" s="12"/>
      <c r="E30" s="12"/>
    </row>
    <row r="31" spans="1:16" x14ac:dyDescent="0.25">
      <c r="A31" s="13"/>
      <c r="B31" s="13"/>
      <c r="C31" s="13"/>
      <c r="D31" s="13"/>
      <c r="E31" s="13"/>
    </row>
  </sheetData>
  <customSheetViews>
    <customSheetView guid="{E089515C-7A47-489C-8BF8-B76124DF728F}" scale="90">
      <selection activeCell="D16" sqref="D16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8">
    <mergeCell ref="A1:O1"/>
    <mergeCell ref="A2:O2"/>
    <mergeCell ref="A3:F3"/>
    <mergeCell ref="A4:F4"/>
    <mergeCell ref="A5:O5"/>
    <mergeCell ref="O6:O10"/>
    <mergeCell ref="A10:G10"/>
    <mergeCell ref="F6:F9"/>
    <mergeCell ref="G6:G9"/>
    <mergeCell ref="H6:I7"/>
    <mergeCell ref="J6:K7"/>
    <mergeCell ref="L6:M7"/>
    <mergeCell ref="N6:N8"/>
    <mergeCell ref="A6:A9"/>
    <mergeCell ref="B6:B9"/>
    <mergeCell ref="C6:C9"/>
    <mergeCell ref="D6:D9"/>
    <mergeCell ref="E6:E9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zoomScale="90" workbookViewId="0">
      <selection activeCell="A2" sqref="A2:O2"/>
    </sheetView>
  </sheetViews>
  <sheetFormatPr defaultColWidth="9.140625" defaultRowHeight="15.75" x14ac:dyDescent="0.25"/>
  <cols>
    <col min="1" max="1" width="4.140625" style="91" customWidth="1"/>
    <col min="2" max="2" width="6.85546875" style="91" customWidth="1"/>
    <col min="3" max="3" width="13.28515625" style="91" customWidth="1"/>
    <col min="4" max="4" width="11.7109375" style="91" customWidth="1"/>
    <col min="5" max="5" width="15.7109375" style="91" customWidth="1"/>
    <col min="6" max="6" width="7.42578125" style="91" customWidth="1"/>
    <col min="7" max="7" width="55" style="45" customWidth="1"/>
    <col min="8" max="8" width="9.140625" style="46"/>
    <col min="9" max="9" width="9.7109375" style="46" customWidth="1"/>
    <col min="10" max="10" width="8.140625" style="46" customWidth="1"/>
    <col min="11" max="11" width="9.7109375" style="46" customWidth="1"/>
    <col min="12" max="12" width="7.85546875" style="46" customWidth="1"/>
    <col min="13" max="13" width="9.7109375" style="47" customWidth="1"/>
    <col min="14" max="14" width="10.5703125" style="46" customWidth="1"/>
    <col min="15" max="15" width="10" style="44" customWidth="1"/>
    <col min="16" max="16384" width="9.140625" style="44"/>
  </cols>
  <sheetData>
    <row r="1" spans="1:16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6" x14ac:dyDescent="0.25">
      <c r="A2" s="109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6" x14ac:dyDescent="0.25">
      <c r="A3" s="98" t="s">
        <v>347</v>
      </c>
      <c r="B3" s="98"/>
      <c r="C3" s="98"/>
      <c r="D3" s="98"/>
      <c r="E3" s="98"/>
      <c r="F3" s="110"/>
      <c r="O3" s="48"/>
    </row>
    <row r="4" spans="1:16" x14ac:dyDescent="0.25">
      <c r="A4" s="98" t="s">
        <v>348</v>
      </c>
      <c r="B4" s="98"/>
      <c r="C4" s="98"/>
      <c r="D4" s="98"/>
      <c r="E4" s="98"/>
      <c r="F4" s="99"/>
      <c r="G4" s="49"/>
    </row>
    <row r="5" spans="1:16" x14ac:dyDescent="0.25">
      <c r="A5" s="103" t="s">
        <v>24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6" s="91" customFormat="1" ht="15.75" customHeight="1" x14ac:dyDescent="0.25">
      <c r="A6" s="100" t="s">
        <v>1</v>
      </c>
      <c r="B6" s="100" t="s">
        <v>10</v>
      </c>
      <c r="C6" s="100" t="s">
        <v>12</v>
      </c>
      <c r="D6" s="100" t="s">
        <v>13</v>
      </c>
      <c r="E6" s="100" t="s">
        <v>14</v>
      </c>
      <c r="F6" s="100" t="s">
        <v>2</v>
      </c>
      <c r="G6" s="100" t="s">
        <v>9</v>
      </c>
      <c r="H6" s="106" t="s">
        <v>25</v>
      </c>
      <c r="I6" s="106"/>
      <c r="J6" s="106" t="s">
        <v>11</v>
      </c>
      <c r="K6" s="106"/>
      <c r="L6" s="106" t="s">
        <v>3</v>
      </c>
      <c r="M6" s="106"/>
      <c r="N6" s="107" t="s">
        <v>16</v>
      </c>
      <c r="O6" s="104" t="s">
        <v>5</v>
      </c>
    </row>
    <row r="7" spans="1:16" s="91" customFormat="1" x14ac:dyDescent="0.25">
      <c r="A7" s="101"/>
      <c r="B7" s="101"/>
      <c r="C7" s="101"/>
      <c r="D7" s="101"/>
      <c r="E7" s="101"/>
      <c r="F7" s="101"/>
      <c r="G7" s="101"/>
      <c r="H7" s="106"/>
      <c r="I7" s="106"/>
      <c r="J7" s="106"/>
      <c r="K7" s="106"/>
      <c r="L7" s="106"/>
      <c r="M7" s="106"/>
      <c r="N7" s="107"/>
      <c r="O7" s="105"/>
    </row>
    <row r="8" spans="1:16" s="91" customFormat="1" ht="25.5" x14ac:dyDescent="0.25">
      <c r="A8" s="101"/>
      <c r="B8" s="101"/>
      <c r="C8" s="101"/>
      <c r="D8" s="101"/>
      <c r="E8" s="101"/>
      <c r="F8" s="101"/>
      <c r="G8" s="101"/>
      <c r="H8" s="50" t="s">
        <v>6</v>
      </c>
      <c r="I8" s="90" t="s">
        <v>7</v>
      </c>
      <c r="J8" s="50" t="s">
        <v>8</v>
      </c>
      <c r="K8" s="90" t="s">
        <v>7</v>
      </c>
      <c r="L8" s="50" t="s">
        <v>4</v>
      </c>
      <c r="M8" s="84" t="s">
        <v>7</v>
      </c>
      <c r="N8" s="107"/>
      <c r="O8" s="105"/>
    </row>
    <row r="9" spans="1:16" s="91" customFormat="1" ht="16.5" thickBot="1" x14ac:dyDescent="0.3">
      <c r="A9" s="102"/>
      <c r="B9" s="102"/>
      <c r="C9" s="102"/>
      <c r="D9" s="102"/>
      <c r="E9" s="102"/>
      <c r="F9" s="102"/>
      <c r="G9" s="102"/>
      <c r="H9" s="51"/>
      <c r="I9" s="90" t="s">
        <v>19</v>
      </c>
      <c r="J9" s="52"/>
      <c r="K9" s="90" t="s">
        <v>19</v>
      </c>
      <c r="L9" s="52"/>
      <c r="M9" s="90" t="s">
        <v>18</v>
      </c>
      <c r="N9" s="90" t="s">
        <v>17</v>
      </c>
      <c r="O9" s="105"/>
    </row>
    <row r="10" spans="1:16" s="91" customFormat="1" ht="16.5" thickBot="1" x14ac:dyDescent="0.3">
      <c r="A10" s="96" t="s">
        <v>38</v>
      </c>
      <c r="B10" s="97"/>
      <c r="C10" s="97"/>
      <c r="D10" s="97"/>
      <c r="E10" s="97"/>
      <c r="F10" s="97"/>
      <c r="G10" s="97"/>
      <c r="H10" s="53"/>
      <c r="I10" s="85"/>
      <c r="J10" s="54"/>
      <c r="K10" s="86"/>
      <c r="L10" s="55">
        <v>54</v>
      </c>
      <c r="M10" s="87"/>
      <c r="N10" s="88"/>
      <c r="O10" s="105"/>
      <c r="P10" s="89"/>
    </row>
    <row r="11" spans="1:16" s="91" customFormat="1" ht="27" customHeight="1" x14ac:dyDescent="0.25">
      <c r="A11" s="56">
        <v>1</v>
      </c>
      <c r="B11" s="57" t="s">
        <v>182</v>
      </c>
      <c r="C11" s="63" t="s">
        <v>153</v>
      </c>
      <c r="D11" s="63" t="s">
        <v>180</v>
      </c>
      <c r="E11" s="63" t="s">
        <v>181</v>
      </c>
      <c r="F11" s="63">
        <v>10</v>
      </c>
      <c r="G11" s="59" t="s">
        <v>45</v>
      </c>
      <c r="H11" s="64">
        <v>0.44</v>
      </c>
      <c r="I11" s="80">
        <v>39</v>
      </c>
      <c r="J11" s="50">
        <v>19</v>
      </c>
      <c r="K11" s="80">
        <v>19</v>
      </c>
      <c r="L11" s="65">
        <v>52</v>
      </c>
      <c r="M11" s="80">
        <f>20*L11/$L$10</f>
        <v>19.25925925925926</v>
      </c>
      <c r="N11" s="80">
        <f>I11+K11+M11</f>
        <v>77.259259259259267</v>
      </c>
      <c r="O11" s="62" t="s">
        <v>172</v>
      </c>
    </row>
    <row r="12" spans="1:16" s="91" customFormat="1" ht="27" customHeight="1" x14ac:dyDescent="0.25">
      <c r="A12" s="56">
        <v>2</v>
      </c>
      <c r="B12" s="57" t="s">
        <v>196</v>
      </c>
      <c r="C12" s="58" t="s">
        <v>151</v>
      </c>
      <c r="D12" s="58" t="s">
        <v>197</v>
      </c>
      <c r="E12" s="58" t="s">
        <v>198</v>
      </c>
      <c r="F12" s="58" t="s">
        <v>152</v>
      </c>
      <c r="G12" s="59" t="s">
        <v>45</v>
      </c>
      <c r="H12" s="60">
        <v>0.37</v>
      </c>
      <c r="I12" s="80">
        <v>40</v>
      </c>
      <c r="J12" s="50">
        <v>20</v>
      </c>
      <c r="K12" s="80">
        <v>20</v>
      </c>
      <c r="L12" s="61">
        <v>25</v>
      </c>
      <c r="M12" s="80">
        <f>20*L12/$L$10</f>
        <v>9.2592592592592595</v>
      </c>
      <c r="N12" s="80">
        <f>I12+K12+M12</f>
        <v>69.259259259259267</v>
      </c>
      <c r="O12" s="62" t="s">
        <v>345</v>
      </c>
    </row>
    <row r="13" spans="1:16" s="91" customFormat="1" ht="27" customHeight="1" x14ac:dyDescent="0.25">
      <c r="A13" s="56">
        <v>3</v>
      </c>
      <c r="B13" s="57" t="s">
        <v>191</v>
      </c>
      <c r="C13" s="58" t="s">
        <v>154</v>
      </c>
      <c r="D13" s="58" t="s">
        <v>192</v>
      </c>
      <c r="E13" s="58" t="s">
        <v>188</v>
      </c>
      <c r="F13" s="58" t="s">
        <v>152</v>
      </c>
      <c r="G13" s="59" t="s">
        <v>45</v>
      </c>
      <c r="H13" s="64">
        <v>0.47</v>
      </c>
      <c r="I13" s="80">
        <v>38</v>
      </c>
      <c r="J13" s="50">
        <v>18</v>
      </c>
      <c r="K13" s="80">
        <v>18</v>
      </c>
      <c r="L13" s="65">
        <v>24</v>
      </c>
      <c r="M13" s="80">
        <f>20*L13/$L$10</f>
        <v>8.8888888888888893</v>
      </c>
      <c r="N13" s="80">
        <f t="shared" ref="N13:N33" si="0">I13+K13+M13</f>
        <v>64.888888888888886</v>
      </c>
      <c r="O13" s="62" t="s">
        <v>345</v>
      </c>
    </row>
    <row r="14" spans="1:16" s="91" customFormat="1" ht="27" customHeight="1" x14ac:dyDescent="0.25">
      <c r="A14" s="56">
        <v>4</v>
      </c>
      <c r="B14" s="57" t="s">
        <v>183</v>
      </c>
      <c r="C14" s="67" t="s">
        <v>164</v>
      </c>
      <c r="D14" s="67" t="s">
        <v>184</v>
      </c>
      <c r="E14" s="67" t="s">
        <v>185</v>
      </c>
      <c r="F14" s="67">
        <v>10</v>
      </c>
      <c r="G14" s="59" t="s">
        <v>45</v>
      </c>
      <c r="H14" s="64">
        <v>1.01</v>
      </c>
      <c r="I14" s="80">
        <v>32</v>
      </c>
      <c r="J14" s="50">
        <v>12</v>
      </c>
      <c r="K14" s="80">
        <v>12</v>
      </c>
      <c r="L14" s="65">
        <v>52</v>
      </c>
      <c r="M14" s="80">
        <f>20*L14/$L$10</f>
        <v>19.25925925925926</v>
      </c>
      <c r="N14" s="80">
        <f>I14+K14+M14</f>
        <v>63.25925925925926</v>
      </c>
      <c r="O14" s="62" t="s">
        <v>346</v>
      </c>
    </row>
    <row r="15" spans="1:16" s="66" customFormat="1" ht="27" customHeight="1" x14ac:dyDescent="0.2">
      <c r="A15" s="56">
        <v>5</v>
      </c>
      <c r="B15" s="57" t="s">
        <v>193</v>
      </c>
      <c r="C15" s="58" t="s">
        <v>155</v>
      </c>
      <c r="D15" s="58" t="s">
        <v>194</v>
      </c>
      <c r="E15" s="58" t="s">
        <v>195</v>
      </c>
      <c r="F15" s="58" t="s">
        <v>152</v>
      </c>
      <c r="G15" s="59" t="s">
        <v>45</v>
      </c>
      <c r="H15" s="64">
        <v>0.5</v>
      </c>
      <c r="I15" s="80">
        <v>37</v>
      </c>
      <c r="J15" s="50">
        <v>17</v>
      </c>
      <c r="K15" s="80">
        <v>17</v>
      </c>
      <c r="L15" s="65">
        <v>21</v>
      </c>
      <c r="M15" s="80">
        <f t="shared" ref="M15:M33" si="1">20*L15/$L$10</f>
        <v>7.7777777777777777</v>
      </c>
      <c r="N15" s="80">
        <f t="shared" si="0"/>
        <v>61.777777777777779</v>
      </c>
      <c r="O15" s="62" t="s">
        <v>346</v>
      </c>
    </row>
    <row r="16" spans="1:16" s="66" customFormat="1" ht="27" customHeight="1" x14ac:dyDescent="0.2">
      <c r="A16" s="56">
        <v>6</v>
      </c>
      <c r="B16" s="57" t="s">
        <v>186</v>
      </c>
      <c r="C16" s="59" t="s">
        <v>156</v>
      </c>
      <c r="D16" s="59" t="s">
        <v>187</v>
      </c>
      <c r="E16" s="59" t="s">
        <v>188</v>
      </c>
      <c r="F16" s="59" t="s">
        <v>152</v>
      </c>
      <c r="G16" s="59" t="s">
        <v>45</v>
      </c>
      <c r="H16" s="64">
        <v>0.52</v>
      </c>
      <c r="I16" s="80">
        <v>36</v>
      </c>
      <c r="J16" s="50">
        <v>16</v>
      </c>
      <c r="K16" s="80">
        <v>16</v>
      </c>
      <c r="L16" s="65">
        <v>21</v>
      </c>
      <c r="M16" s="80">
        <f t="shared" si="1"/>
        <v>7.7777777777777777</v>
      </c>
      <c r="N16" s="80">
        <f t="shared" si="0"/>
        <v>59.777777777777779</v>
      </c>
      <c r="O16" s="62" t="s">
        <v>346</v>
      </c>
    </row>
    <row r="17" spans="1:15" s="66" customFormat="1" ht="27" customHeight="1" x14ac:dyDescent="0.2">
      <c r="A17" s="56">
        <v>7</v>
      </c>
      <c r="B17" s="57" t="s">
        <v>199</v>
      </c>
      <c r="C17" s="67" t="s">
        <v>157</v>
      </c>
      <c r="D17" s="67" t="s">
        <v>200</v>
      </c>
      <c r="E17" s="67" t="s">
        <v>185</v>
      </c>
      <c r="F17" s="67" t="s">
        <v>158</v>
      </c>
      <c r="G17" s="59" t="s">
        <v>45</v>
      </c>
      <c r="H17" s="64">
        <v>0.52</v>
      </c>
      <c r="I17" s="80">
        <v>36</v>
      </c>
      <c r="J17" s="50">
        <v>16</v>
      </c>
      <c r="K17" s="80">
        <v>16</v>
      </c>
      <c r="L17" s="65">
        <v>20</v>
      </c>
      <c r="M17" s="80">
        <f t="shared" si="1"/>
        <v>7.4074074074074074</v>
      </c>
      <c r="N17" s="80">
        <f t="shared" si="0"/>
        <v>59.407407407407405</v>
      </c>
      <c r="O17" s="62" t="s">
        <v>346</v>
      </c>
    </row>
    <row r="18" spans="1:15" s="66" customFormat="1" ht="27" customHeight="1" x14ac:dyDescent="0.2">
      <c r="A18" s="56">
        <v>8</v>
      </c>
      <c r="B18" s="57" t="s">
        <v>189</v>
      </c>
      <c r="C18" s="70" t="s">
        <v>161</v>
      </c>
      <c r="D18" s="70" t="s">
        <v>129</v>
      </c>
      <c r="E18" s="70" t="s">
        <v>190</v>
      </c>
      <c r="F18" s="70" t="s">
        <v>152</v>
      </c>
      <c r="G18" s="59" t="s">
        <v>45</v>
      </c>
      <c r="H18" s="64">
        <v>0.56999999999999995</v>
      </c>
      <c r="I18" s="80">
        <v>34</v>
      </c>
      <c r="J18" s="50">
        <v>14</v>
      </c>
      <c r="K18" s="80">
        <v>14</v>
      </c>
      <c r="L18" s="65">
        <v>22</v>
      </c>
      <c r="M18" s="80">
        <f>20*L18/$L$10</f>
        <v>8.1481481481481488</v>
      </c>
      <c r="N18" s="80">
        <f>I18+K18+M18</f>
        <v>56.148148148148152</v>
      </c>
      <c r="O18" s="62" t="s">
        <v>346</v>
      </c>
    </row>
    <row r="19" spans="1:15" s="66" customFormat="1" ht="27" customHeight="1" x14ac:dyDescent="0.2">
      <c r="A19" s="56">
        <v>9</v>
      </c>
      <c r="B19" s="57" t="s">
        <v>201</v>
      </c>
      <c r="C19" s="68" t="s">
        <v>159</v>
      </c>
      <c r="D19" s="68" t="s">
        <v>140</v>
      </c>
      <c r="E19" s="58" t="s">
        <v>202</v>
      </c>
      <c r="F19" s="69" t="s">
        <v>160</v>
      </c>
      <c r="G19" s="59" t="s">
        <v>45</v>
      </c>
      <c r="H19" s="64">
        <v>0.54</v>
      </c>
      <c r="I19" s="80">
        <v>35</v>
      </c>
      <c r="J19" s="50">
        <v>15</v>
      </c>
      <c r="K19" s="80">
        <v>15</v>
      </c>
      <c r="L19" s="65">
        <v>12</v>
      </c>
      <c r="M19" s="80">
        <f t="shared" si="1"/>
        <v>4.4444444444444446</v>
      </c>
      <c r="N19" s="80">
        <f t="shared" si="0"/>
        <v>54.444444444444443</v>
      </c>
      <c r="O19" s="62" t="s">
        <v>346</v>
      </c>
    </row>
    <row r="20" spans="1:15" s="66" customFormat="1" ht="27" customHeight="1" x14ac:dyDescent="0.2">
      <c r="A20" s="56">
        <v>10</v>
      </c>
      <c r="B20" s="57" t="s">
        <v>203</v>
      </c>
      <c r="C20" s="59" t="s">
        <v>162</v>
      </c>
      <c r="D20" s="59" t="s">
        <v>204</v>
      </c>
      <c r="E20" s="59" t="s">
        <v>205</v>
      </c>
      <c r="F20" s="59" t="s">
        <v>160</v>
      </c>
      <c r="G20" s="59" t="s">
        <v>45</v>
      </c>
      <c r="H20" s="64">
        <v>0.56999999999999995</v>
      </c>
      <c r="I20" s="80">
        <v>34</v>
      </c>
      <c r="J20" s="71">
        <v>14</v>
      </c>
      <c r="K20" s="80">
        <v>14</v>
      </c>
      <c r="L20" s="65">
        <v>12</v>
      </c>
      <c r="M20" s="80">
        <f t="shared" si="1"/>
        <v>4.4444444444444446</v>
      </c>
      <c r="N20" s="80">
        <f t="shared" si="0"/>
        <v>52.444444444444443</v>
      </c>
      <c r="O20" s="62" t="s">
        <v>346</v>
      </c>
    </row>
    <row r="21" spans="1:15" s="66" customFormat="1" ht="27" customHeight="1" x14ac:dyDescent="0.2">
      <c r="A21" s="56">
        <v>11</v>
      </c>
      <c r="B21" s="57" t="s">
        <v>206</v>
      </c>
      <c r="C21" s="70" t="s">
        <v>163</v>
      </c>
      <c r="D21" s="70" t="s">
        <v>207</v>
      </c>
      <c r="E21" s="70" t="s">
        <v>208</v>
      </c>
      <c r="F21" s="70" t="s">
        <v>158</v>
      </c>
      <c r="G21" s="59" t="s">
        <v>45</v>
      </c>
      <c r="H21" s="64">
        <v>0.57999999999999996</v>
      </c>
      <c r="I21" s="80">
        <v>33</v>
      </c>
      <c r="J21" s="50">
        <v>13</v>
      </c>
      <c r="K21" s="80">
        <v>13</v>
      </c>
      <c r="L21" s="65">
        <v>7</v>
      </c>
      <c r="M21" s="80">
        <f t="shared" si="1"/>
        <v>2.5925925925925926</v>
      </c>
      <c r="N21" s="80">
        <f t="shared" si="0"/>
        <v>48.592592592592595</v>
      </c>
      <c r="O21" s="62" t="s">
        <v>346</v>
      </c>
    </row>
    <row r="22" spans="1:15" s="66" customFormat="1" ht="27" hidden="1" customHeight="1" x14ac:dyDescent="0.2">
      <c r="A22" s="56">
        <v>40</v>
      </c>
      <c r="B22" s="57"/>
      <c r="C22" s="67"/>
      <c r="D22" s="67"/>
      <c r="E22" s="67"/>
      <c r="F22" s="67"/>
      <c r="G22" s="59"/>
      <c r="H22" s="64"/>
      <c r="I22" s="80" t="e">
        <f t="shared" ref="I22:I33" si="2">40*$H$10/H22</f>
        <v>#DIV/0!</v>
      </c>
      <c r="J22" s="50"/>
      <c r="K22" s="80" t="e">
        <f t="shared" ref="K22:K33" si="3">40*J22/$J$10</f>
        <v>#DIV/0!</v>
      </c>
      <c r="L22" s="65"/>
      <c r="M22" s="80">
        <f t="shared" si="1"/>
        <v>0</v>
      </c>
      <c r="N22" s="80" t="e">
        <f t="shared" si="0"/>
        <v>#DIV/0!</v>
      </c>
      <c r="O22" s="62"/>
    </row>
    <row r="23" spans="1:15" s="66" customFormat="1" ht="27" hidden="1" customHeight="1" x14ac:dyDescent="0.2">
      <c r="A23" s="56">
        <v>41</v>
      </c>
      <c r="B23" s="57"/>
      <c r="C23" s="67"/>
      <c r="D23" s="67"/>
      <c r="E23" s="67"/>
      <c r="F23" s="67"/>
      <c r="G23" s="59"/>
      <c r="H23" s="64"/>
      <c r="I23" s="80" t="e">
        <f t="shared" si="2"/>
        <v>#DIV/0!</v>
      </c>
      <c r="J23" s="50"/>
      <c r="K23" s="80" t="e">
        <f t="shared" si="3"/>
        <v>#DIV/0!</v>
      </c>
      <c r="L23" s="65"/>
      <c r="M23" s="80">
        <f t="shared" si="1"/>
        <v>0</v>
      </c>
      <c r="N23" s="80" t="e">
        <f t="shared" si="0"/>
        <v>#DIV/0!</v>
      </c>
      <c r="O23" s="62"/>
    </row>
    <row r="24" spans="1:15" s="66" customFormat="1" ht="27" hidden="1" customHeight="1" x14ac:dyDescent="0.2">
      <c r="A24" s="56">
        <v>42</v>
      </c>
      <c r="B24" s="57"/>
      <c r="C24" s="67"/>
      <c r="D24" s="67"/>
      <c r="E24" s="67"/>
      <c r="F24" s="67"/>
      <c r="G24" s="59"/>
      <c r="H24" s="64"/>
      <c r="I24" s="80" t="e">
        <f t="shared" si="2"/>
        <v>#DIV/0!</v>
      </c>
      <c r="J24" s="50"/>
      <c r="K24" s="80" t="e">
        <f t="shared" si="3"/>
        <v>#DIV/0!</v>
      </c>
      <c r="L24" s="65"/>
      <c r="M24" s="80">
        <f t="shared" si="1"/>
        <v>0</v>
      </c>
      <c r="N24" s="80" t="e">
        <f t="shared" si="0"/>
        <v>#DIV/0!</v>
      </c>
      <c r="O24" s="62"/>
    </row>
    <row r="25" spans="1:15" s="66" customFormat="1" ht="27" hidden="1" customHeight="1" x14ac:dyDescent="0.2">
      <c r="A25" s="56">
        <v>43</v>
      </c>
      <c r="B25" s="57"/>
      <c r="C25" s="67"/>
      <c r="D25" s="67"/>
      <c r="E25" s="67"/>
      <c r="F25" s="67"/>
      <c r="G25" s="59"/>
      <c r="H25" s="64"/>
      <c r="I25" s="80" t="e">
        <f t="shared" si="2"/>
        <v>#DIV/0!</v>
      </c>
      <c r="J25" s="50"/>
      <c r="K25" s="80" t="e">
        <f t="shared" si="3"/>
        <v>#DIV/0!</v>
      </c>
      <c r="L25" s="65"/>
      <c r="M25" s="80">
        <f t="shared" si="1"/>
        <v>0</v>
      </c>
      <c r="N25" s="80" t="e">
        <f t="shared" si="0"/>
        <v>#DIV/0!</v>
      </c>
      <c r="O25" s="62"/>
    </row>
    <row r="26" spans="1:15" s="66" customFormat="1" ht="27" hidden="1" customHeight="1" x14ac:dyDescent="0.2">
      <c r="A26" s="56">
        <v>44</v>
      </c>
      <c r="B26" s="57"/>
      <c r="C26" s="67"/>
      <c r="D26" s="67"/>
      <c r="E26" s="67"/>
      <c r="F26" s="67"/>
      <c r="G26" s="59"/>
      <c r="H26" s="64"/>
      <c r="I26" s="80" t="e">
        <f t="shared" si="2"/>
        <v>#DIV/0!</v>
      </c>
      <c r="J26" s="50"/>
      <c r="K26" s="80" t="e">
        <f t="shared" si="3"/>
        <v>#DIV/0!</v>
      </c>
      <c r="L26" s="65"/>
      <c r="M26" s="80">
        <f t="shared" si="1"/>
        <v>0</v>
      </c>
      <c r="N26" s="80" t="e">
        <f t="shared" si="0"/>
        <v>#DIV/0!</v>
      </c>
      <c r="O26" s="62"/>
    </row>
    <row r="27" spans="1:15" s="66" customFormat="1" ht="27" hidden="1" customHeight="1" x14ac:dyDescent="0.2">
      <c r="A27" s="56">
        <v>45</v>
      </c>
      <c r="B27" s="57"/>
      <c r="C27" s="67"/>
      <c r="D27" s="67"/>
      <c r="E27" s="67"/>
      <c r="F27" s="67"/>
      <c r="G27" s="59"/>
      <c r="H27" s="64"/>
      <c r="I27" s="80" t="e">
        <f t="shared" si="2"/>
        <v>#DIV/0!</v>
      </c>
      <c r="J27" s="50"/>
      <c r="K27" s="80" t="e">
        <f t="shared" si="3"/>
        <v>#DIV/0!</v>
      </c>
      <c r="L27" s="65"/>
      <c r="M27" s="80">
        <f t="shared" si="1"/>
        <v>0</v>
      </c>
      <c r="N27" s="80" t="e">
        <f t="shared" si="0"/>
        <v>#DIV/0!</v>
      </c>
      <c r="O27" s="62"/>
    </row>
    <row r="28" spans="1:15" s="66" customFormat="1" ht="27" hidden="1" customHeight="1" x14ac:dyDescent="0.2">
      <c r="A28" s="56">
        <v>46</v>
      </c>
      <c r="B28" s="57"/>
      <c r="C28" s="67"/>
      <c r="D28" s="67"/>
      <c r="E28" s="67"/>
      <c r="F28" s="67"/>
      <c r="G28" s="59"/>
      <c r="H28" s="64"/>
      <c r="I28" s="80" t="e">
        <f t="shared" si="2"/>
        <v>#DIV/0!</v>
      </c>
      <c r="J28" s="50"/>
      <c r="K28" s="80" t="e">
        <f t="shared" si="3"/>
        <v>#DIV/0!</v>
      </c>
      <c r="L28" s="65"/>
      <c r="M28" s="80">
        <f t="shared" si="1"/>
        <v>0</v>
      </c>
      <c r="N28" s="80" t="e">
        <f t="shared" si="0"/>
        <v>#DIV/0!</v>
      </c>
      <c r="O28" s="62"/>
    </row>
    <row r="29" spans="1:15" s="66" customFormat="1" ht="27" hidden="1" customHeight="1" x14ac:dyDescent="0.2">
      <c r="A29" s="56">
        <v>47</v>
      </c>
      <c r="B29" s="57"/>
      <c r="C29" s="67"/>
      <c r="D29" s="67"/>
      <c r="E29" s="67"/>
      <c r="F29" s="67"/>
      <c r="G29" s="59"/>
      <c r="H29" s="64"/>
      <c r="I29" s="80" t="e">
        <f t="shared" si="2"/>
        <v>#DIV/0!</v>
      </c>
      <c r="J29" s="50"/>
      <c r="K29" s="80" t="e">
        <f t="shared" si="3"/>
        <v>#DIV/0!</v>
      </c>
      <c r="L29" s="65"/>
      <c r="M29" s="80">
        <f t="shared" si="1"/>
        <v>0</v>
      </c>
      <c r="N29" s="80" t="e">
        <f t="shared" si="0"/>
        <v>#DIV/0!</v>
      </c>
      <c r="O29" s="62"/>
    </row>
    <row r="30" spans="1:15" s="66" customFormat="1" ht="27" hidden="1" customHeight="1" x14ac:dyDescent="0.2">
      <c r="A30" s="56">
        <v>48</v>
      </c>
      <c r="B30" s="57"/>
      <c r="C30" s="67"/>
      <c r="D30" s="67"/>
      <c r="E30" s="67"/>
      <c r="F30" s="67"/>
      <c r="G30" s="59"/>
      <c r="H30" s="64"/>
      <c r="I30" s="80" t="e">
        <f t="shared" si="2"/>
        <v>#DIV/0!</v>
      </c>
      <c r="J30" s="50"/>
      <c r="K30" s="80" t="e">
        <f t="shared" si="3"/>
        <v>#DIV/0!</v>
      </c>
      <c r="L30" s="65"/>
      <c r="M30" s="80">
        <f t="shared" si="1"/>
        <v>0</v>
      </c>
      <c r="N30" s="80" t="e">
        <f t="shared" si="0"/>
        <v>#DIV/0!</v>
      </c>
      <c r="O30" s="62"/>
    </row>
    <row r="31" spans="1:15" s="66" customFormat="1" ht="27" hidden="1" customHeight="1" x14ac:dyDescent="0.2">
      <c r="A31" s="56">
        <v>49</v>
      </c>
      <c r="B31" s="57"/>
      <c r="C31" s="59"/>
      <c r="D31" s="59"/>
      <c r="E31" s="59"/>
      <c r="F31" s="59"/>
      <c r="G31" s="59"/>
      <c r="H31" s="64"/>
      <c r="I31" s="80" t="e">
        <f t="shared" si="2"/>
        <v>#DIV/0!</v>
      </c>
      <c r="J31" s="50"/>
      <c r="K31" s="80" t="e">
        <f t="shared" si="3"/>
        <v>#DIV/0!</v>
      </c>
      <c r="L31" s="65"/>
      <c r="M31" s="80">
        <f t="shared" si="1"/>
        <v>0</v>
      </c>
      <c r="N31" s="80" t="e">
        <f t="shared" si="0"/>
        <v>#DIV/0!</v>
      </c>
      <c r="O31" s="62"/>
    </row>
    <row r="32" spans="1:15" s="66" customFormat="1" ht="27" hidden="1" customHeight="1" x14ac:dyDescent="0.2">
      <c r="A32" s="56">
        <v>50</v>
      </c>
      <c r="B32" s="57"/>
      <c r="C32" s="73"/>
      <c r="D32" s="73"/>
      <c r="E32" s="73"/>
      <c r="F32" s="73"/>
      <c r="G32" s="59"/>
      <c r="H32" s="64"/>
      <c r="I32" s="80" t="e">
        <f t="shared" si="2"/>
        <v>#DIV/0!</v>
      </c>
      <c r="J32" s="50"/>
      <c r="K32" s="80" t="e">
        <f>40*J32/$J$10</f>
        <v>#DIV/0!</v>
      </c>
      <c r="L32" s="65"/>
      <c r="M32" s="80">
        <f t="shared" si="1"/>
        <v>0</v>
      </c>
      <c r="N32" s="80" t="e">
        <f t="shared" si="0"/>
        <v>#DIV/0!</v>
      </c>
      <c r="O32" s="62"/>
    </row>
    <row r="33" spans="1:16" s="66" customFormat="1" ht="27" hidden="1" customHeight="1" x14ac:dyDescent="0.2">
      <c r="A33" s="56">
        <v>51</v>
      </c>
      <c r="B33" s="57"/>
      <c r="C33" s="58"/>
      <c r="D33" s="58"/>
      <c r="E33" s="58"/>
      <c r="F33" s="58"/>
      <c r="G33" s="59"/>
      <c r="H33" s="64"/>
      <c r="I33" s="80" t="e">
        <f t="shared" si="2"/>
        <v>#DIV/0!</v>
      </c>
      <c r="J33" s="50"/>
      <c r="K33" s="80" t="e">
        <f t="shared" si="3"/>
        <v>#DIV/0!</v>
      </c>
      <c r="L33" s="65"/>
      <c r="M33" s="80">
        <f t="shared" si="1"/>
        <v>0</v>
      </c>
      <c r="N33" s="80" t="e">
        <f t="shared" si="0"/>
        <v>#DIV/0!</v>
      </c>
      <c r="O33" s="62"/>
    </row>
    <row r="34" spans="1:16" ht="16.5" thickBot="1" x14ac:dyDescent="0.3">
      <c r="A34" s="74"/>
      <c r="B34" s="74"/>
      <c r="C34" s="74"/>
      <c r="D34" s="74"/>
      <c r="E34" s="74"/>
    </row>
    <row r="35" spans="1:16" ht="15.75" customHeight="1" x14ac:dyDescent="0.25">
      <c r="A35" s="74"/>
      <c r="B35" s="74"/>
      <c r="C35" s="75" t="s">
        <v>22</v>
      </c>
      <c r="D35" s="76"/>
      <c r="E35" s="76"/>
      <c r="F35" s="76"/>
      <c r="G35" s="76"/>
      <c r="H35" s="77"/>
      <c r="I35" s="76"/>
      <c r="M35" s="46"/>
      <c r="O35" s="47"/>
      <c r="P35" s="46"/>
    </row>
    <row r="36" spans="1:16" ht="16.5" thickBot="1" x14ac:dyDescent="0.3">
      <c r="A36" s="74"/>
      <c r="B36" s="74"/>
      <c r="C36" s="74"/>
      <c r="D36" s="74"/>
      <c r="E36" s="74"/>
      <c r="G36" s="49"/>
      <c r="M36" s="46"/>
      <c r="O36" s="47"/>
      <c r="P36" s="46"/>
    </row>
    <row r="37" spans="1:16" x14ac:dyDescent="0.25">
      <c r="A37" s="74"/>
      <c r="B37" s="74"/>
      <c r="C37" s="75" t="s">
        <v>27</v>
      </c>
      <c r="D37" s="76"/>
      <c r="E37" s="76"/>
      <c r="F37" s="76"/>
      <c r="G37" s="76"/>
      <c r="H37" s="78">
        <v>54</v>
      </c>
      <c r="M37" s="46"/>
      <c r="O37" s="47"/>
      <c r="P37" s="46"/>
    </row>
    <row r="38" spans="1:16" x14ac:dyDescent="0.25">
      <c r="A38" s="74"/>
      <c r="B38" s="74"/>
      <c r="C38" s="74"/>
      <c r="D38" s="74"/>
      <c r="E38" s="74"/>
    </row>
    <row r="39" spans="1:16" x14ac:dyDescent="0.25">
      <c r="A39" s="74"/>
      <c r="B39" s="74"/>
      <c r="C39" s="74"/>
      <c r="D39" s="74"/>
      <c r="E39" s="74"/>
    </row>
    <row r="40" spans="1:16" x14ac:dyDescent="0.25">
      <c r="A40" s="74"/>
      <c r="B40" s="74"/>
      <c r="C40" s="74"/>
      <c r="D40" s="74"/>
      <c r="E40" s="74"/>
    </row>
    <row r="41" spans="1:16" x14ac:dyDescent="0.25">
      <c r="A41" s="74"/>
      <c r="B41" s="74"/>
      <c r="C41" s="74"/>
      <c r="D41" s="74"/>
      <c r="E41" s="74"/>
    </row>
    <row r="42" spans="1:16" x14ac:dyDescent="0.25">
      <c r="A42" s="74"/>
      <c r="B42" s="74"/>
      <c r="C42" s="74"/>
      <c r="D42" s="74"/>
      <c r="E42" s="74"/>
    </row>
    <row r="43" spans="1:16" x14ac:dyDescent="0.25">
      <c r="A43" s="74"/>
      <c r="B43" s="74"/>
      <c r="C43" s="74"/>
      <c r="D43" s="74"/>
      <c r="E43" s="74"/>
    </row>
    <row r="44" spans="1:16" x14ac:dyDescent="0.25">
      <c r="A44" s="74"/>
      <c r="B44" s="74"/>
      <c r="C44" s="74"/>
      <c r="D44" s="74"/>
      <c r="E44" s="74"/>
    </row>
    <row r="45" spans="1:16" x14ac:dyDescent="0.25">
      <c r="A45" s="74"/>
      <c r="B45" s="74"/>
      <c r="C45" s="74"/>
      <c r="D45" s="74"/>
      <c r="E45" s="74"/>
    </row>
    <row r="46" spans="1:16" x14ac:dyDescent="0.25">
      <c r="A46" s="74"/>
      <c r="B46" s="74"/>
      <c r="C46" s="74"/>
      <c r="D46" s="74"/>
      <c r="E46" s="74"/>
    </row>
    <row r="47" spans="1:16" x14ac:dyDescent="0.25">
      <c r="A47" s="74"/>
      <c r="B47" s="74"/>
      <c r="C47" s="74"/>
      <c r="D47" s="74"/>
      <c r="E47" s="74"/>
    </row>
    <row r="48" spans="1:16" x14ac:dyDescent="0.25">
      <c r="A48" s="74"/>
      <c r="B48" s="74"/>
      <c r="C48" s="74"/>
      <c r="D48" s="74"/>
      <c r="E48" s="74"/>
    </row>
    <row r="49" spans="1:5" x14ac:dyDescent="0.25">
      <c r="A49" s="74"/>
      <c r="B49" s="74"/>
      <c r="C49" s="74"/>
      <c r="D49" s="74"/>
      <c r="E49" s="74"/>
    </row>
    <row r="50" spans="1:5" x14ac:dyDescent="0.25">
      <c r="A50" s="79"/>
      <c r="B50" s="79"/>
      <c r="C50" s="79"/>
      <c r="D50" s="79"/>
      <c r="E50" s="79"/>
    </row>
  </sheetData>
  <sheetProtection formatCells="0" formatRows="0" insertRows="0" deleteRows="0" autoFilter="0"/>
  <protectedRanges>
    <protectedRange password="CA9C" sqref="J10:J33" name="Диапазон2"/>
    <protectedRange password="CA9C" sqref="B11:H33" name="Диапазон1"/>
  </protectedRanges>
  <mergeCells count="18">
    <mergeCell ref="A1:O1"/>
    <mergeCell ref="A2:O2"/>
    <mergeCell ref="A3:F3"/>
    <mergeCell ref="A4:F4"/>
    <mergeCell ref="A5:O5"/>
    <mergeCell ref="O6:O10"/>
    <mergeCell ref="A10:G10"/>
    <mergeCell ref="F6:F9"/>
    <mergeCell ref="G6:G9"/>
    <mergeCell ref="H6:I7"/>
    <mergeCell ref="J6:K7"/>
    <mergeCell ref="L6:M7"/>
    <mergeCell ref="N6:N8"/>
    <mergeCell ref="A6:A9"/>
    <mergeCell ref="B6:B9"/>
    <mergeCell ref="C6:C9"/>
    <mergeCell ref="D6:D9"/>
    <mergeCell ref="E6:E9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90" workbookViewId="0">
      <selection activeCell="G26" sqref="G26"/>
    </sheetView>
  </sheetViews>
  <sheetFormatPr defaultColWidth="9.140625" defaultRowHeight="15.75" x14ac:dyDescent="0.25"/>
  <cols>
    <col min="1" max="1" width="4.140625" style="93" customWidth="1"/>
    <col min="2" max="2" width="6.85546875" style="93" customWidth="1"/>
    <col min="3" max="3" width="13.28515625" style="93" customWidth="1"/>
    <col min="4" max="4" width="11.7109375" style="93" customWidth="1"/>
    <col min="5" max="5" width="15.7109375" style="93" customWidth="1"/>
    <col min="6" max="6" width="7.42578125" style="93" customWidth="1"/>
    <col min="7" max="7" width="55" style="1" customWidth="1"/>
    <col min="8" max="8" width="9.140625" style="2"/>
    <col min="9" max="9" width="9.7109375" style="2" customWidth="1"/>
    <col min="10" max="10" width="8.140625" style="2" customWidth="1"/>
    <col min="11" max="11" width="9.7109375" style="2" customWidth="1"/>
    <col min="12" max="12" width="7.85546875" style="2" customWidth="1"/>
    <col min="13" max="13" width="9.7109375" style="3" customWidth="1"/>
    <col min="14" max="14" width="10.5703125" style="2" customWidth="1"/>
    <col min="15" max="15" width="10" style="4" customWidth="1"/>
    <col min="16" max="16384" width="9.140625" style="4"/>
  </cols>
  <sheetData>
    <row r="1" spans="1:16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6" x14ac:dyDescent="0.25">
      <c r="A2" s="121" t="s">
        <v>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6" x14ac:dyDescent="0.25">
      <c r="A3" s="122" t="s">
        <v>347</v>
      </c>
      <c r="B3" s="122"/>
      <c r="C3" s="122"/>
      <c r="D3" s="122"/>
      <c r="E3" s="122"/>
      <c r="F3" s="123"/>
      <c r="O3" s="5">
        <v>46.65</v>
      </c>
    </row>
    <row r="4" spans="1:16" x14ac:dyDescent="0.25">
      <c r="A4" s="122" t="s">
        <v>348</v>
      </c>
      <c r="B4" s="122"/>
      <c r="C4" s="122"/>
      <c r="D4" s="122"/>
      <c r="E4" s="122"/>
      <c r="F4" s="124"/>
      <c r="G4" s="6"/>
    </row>
    <row r="5" spans="1:16" x14ac:dyDescent="0.25">
      <c r="A5" s="125" t="s">
        <v>36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6" s="93" customFormat="1" ht="15.75" customHeight="1" x14ac:dyDescent="0.25">
      <c r="A6" s="115" t="s">
        <v>1</v>
      </c>
      <c r="B6" s="115" t="s">
        <v>10</v>
      </c>
      <c r="C6" s="115" t="s">
        <v>12</v>
      </c>
      <c r="D6" s="115" t="s">
        <v>13</v>
      </c>
      <c r="E6" s="115" t="s">
        <v>14</v>
      </c>
      <c r="F6" s="115" t="s">
        <v>2</v>
      </c>
      <c r="G6" s="115" t="s">
        <v>9</v>
      </c>
      <c r="H6" s="118" t="s">
        <v>25</v>
      </c>
      <c r="I6" s="118"/>
      <c r="J6" s="118" t="s">
        <v>11</v>
      </c>
      <c r="K6" s="118"/>
      <c r="L6" s="118" t="s">
        <v>3</v>
      </c>
      <c r="M6" s="118"/>
      <c r="N6" s="119" t="s">
        <v>16</v>
      </c>
      <c r="O6" s="111" t="s">
        <v>5</v>
      </c>
    </row>
    <row r="7" spans="1:16" s="93" customFormat="1" x14ac:dyDescent="0.25">
      <c r="A7" s="116"/>
      <c r="B7" s="116"/>
      <c r="C7" s="116"/>
      <c r="D7" s="116"/>
      <c r="E7" s="116"/>
      <c r="F7" s="116"/>
      <c r="G7" s="116"/>
      <c r="H7" s="118"/>
      <c r="I7" s="118"/>
      <c r="J7" s="118"/>
      <c r="K7" s="118"/>
      <c r="L7" s="118"/>
      <c r="M7" s="118"/>
      <c r="N7" s="119"/>
      <c r="O7" s="112"/>
    </row>
    <row r="8" spans="1:16" s="93" customFormat="1" ht="25.5" x14ac:dyDescent="0.25">
      <c r="A8" s="116"/>
      <c r="B8" s="116"/>
      <c r="C8" s="116"/>
      <c r="D8" s="116"/>
      <c r="E8" s="116"/>
      <c r="F8" s="116"/>
      <c r="G8" s="116"/>
      <c r="H8" s="7" t="s">
        <v>6</v>
      </c>
      <c r="I8" s="92" t="s">
        <v>7</v>
      </c>
      <c r="J8" s="7" t="s">
        <v>8</v>
      </c>
      <c r="K8" s="92" t="s">
        <v>7</v>
      </c>
      <c r="L8" s="7" t="s">
        <v>4</v>
      </c>
      <c r="M8" s="8" t="s">
        <v>7</v>
      </c>
      <c r="N8" s="119"/>
      <c r="O8" s="112"/>
    </row>
    <row r="9" spans="1:16" s="93" customFormat="1" ht="16.5" thickBot="1" x14ac:dyDescent="0.3">
      <c r="A9" s="117"/>
      <c r="B9" s="117"/>
      <c r="C9" s="117"/>
      <c r="D9" s="117"/>
      <c r="E9" s="117"/>
      <c r="F9" s="117"/>
      <c r="G9" s="117"/>
      <c r="H9" s="23"/>
      <c r="I9" s="92" t="s">
        <v>19</v>
      </c>
      <c r="J9" s="9"/>
      <c r="K9" s="92" t="s">
        <v>19</v>
      </c>
      <c r="L9" s="9"/>
      <c r="M9" s="92" t="s">
        <v>18</v>
      </c>
      <c r="N9" s="92" t="s">
        <v>17</v>
      </c>
      <c r="O9" s="112"/>
    </row>
    <row r="10" spans="1:16" s="93" customFormat="1" ht="16.5" thickBot="1" x14ac:dyDescent="0.3">
      <c r="A10" s="113" t="s">
        <v>37</v>
      </c>
      <c r="B10" s="114"/>
      <c r="C10" s="114"/>
      <c r="D10" s="114"/>
      <c r="E10" s="114"/>
      <c r="F10" s="114"/>
      <c r="G10" s="114"/>
      <c r="H10" s="43"/>
      <c r="I10" s="24"/>
      <c r="J10" s="25"/>
      <c r="K10" s="26"/>
      <c r="L10" s="41">
        <v>54</v>
      </c>
      <c r="M10" s="27"/>
      <c r="N10" s="28"/>
      <c r="O10" s="112"/>
      <c r="P10" s="94"/>
    </row>
    <row r="11" spans="1:16" s="93" customFormat="1" ht="27" customHeight="1" x14ac:dyDescent="0.25">
      <c r="A11" s="10">
        <v>1</v>
      </c>
      <c r="B11" s="20" t="s">
        <v>173</v>
      </c>
      <c r="C11" s="14" t="s">
        <v>165</v>
      </c>
      <c r="D11" s="14" t="s">
        <v>103</v>
      </c>
      <c r="E11" s="14" t="s">
        <v>174</v>
      </c>
      <c r="F11" s="14" t="s">
        <v>158</v>
      </c>
      <c r="G11" s="16" t="s">
        <v>45</v>
      </c>
      <c r="H11" s="42">
        <v>0.52</v>
      </c>
      <c r="I11" s="92">
        <v>40</v>
      </c>
      <c r="J11" s="7">
        <v>20</v>
      </c>
      <c r="K11" s="92">
        <v>20</v>
      </c>
      <c r="L11" s="40">
        <v>30</v>
      </c>
      <c r="M11" s="92">
        <f>20*L11/$L$10</f>
        <v>11.111111111111111</v>
      </c>
      <c r="N11" s="92">
        <f>I11+K11+M11</f>
        <v>71.111111111111114</v>
      </c>
      <c r="O11" s="32" t="s">
        <v>172</v>
      </c>
    </row>
    <row r="12" spans="1:16" s="93" customFormat="1" ht="27" customHeight="1" x14ac:dyDescent="0.25">
      <c r="A12" s="10">
        <v>2</v>
      </c>
      <c r="B12" s="20" t="s">
        <v>175</v>
      </c>
      <c r="C12" s="15" t="s">
        <v>166</v>
      </c>
      <c r="D12" s="15" t="s">
        <v>167</v>
      </c>
      <c r="E12" s="15" t="s">
        <v>176</v>
      </c>
      <c r="F12" s="15" t="s">
        <v>158</v>
      </c>
      <c r="G12" s="16" t="s">
        <v>45</v>
      </c>
      <c r="H12" s="29">
        <v>0.52</v>
      </c>
      <c r="I12" s="92">
        <v>40</v>
      </c>
      <c r="J12" s="7">
        <v>20</v>
      </c>
      <c r="K12" s="92">
        <v>20</v>
      </c>
      <c r="L12" s="30">
        <v>21</v>
      </c>
      <c r="M12" s="92">
        <f t="shared" ref="M12:M14" si="0">20*L12/$L$10</f>
        <v>7.7777777777777777</v>
      </c>
      <c r="N12" s="92">
        <f t="shared" ref="N12:N14" si="1">I12+K12+M12</f>
        <v>67.777777777777771</v>
      </c>
      <c r="O12" s="32" t="s">
        <v>346</v>
      </c>
    </row>
    <row r="13" spans="1:16" s="93" customFormat="1" ht="27" customHeight="1" x14ac:dyDescent="0.25">
      <c r="A13" s="10">
        <v>3</v>
      </c>
      <c r="B13" s="20" t="s">
        <v>177</v>
      </c>
      <c r="C13" s="14" t="s">
        <v>168</v>
      </c>
      <c r="D13" s="14" t="s">
        <v>144</v>
      </c>
      <c r="E13" s="14" t="s">
        <v>169</v>
      </c>
      <c r="F13" s="14" t="s">
        <v>158</v>
      </c>
      <c r="G13" s="16" t="s">
        <v>45</v>
      </c>
      <c r="H13" s="29">
        <v>0.56000000000000005</v>
      </c>
      <c r="I13" s="92">
        <v>39</v>
      </c>
      <c r="J13" s="7">
        <v>19</v>
      </c>
      <c r="K13" s="92">
        <v>19</v>
      </c>
      <c r="L13" s="30">
        <v>18</v>
      </c>
      <c r="M13" s="92">
        <f t="shared" si="0"/>
        <v>6.666666666666667</v>
      </c>
      <c r="N13" s="92">
        <f t="shared" si="1"/>
        <v>64.666666666666671</v>
      </c>
      <c r="O13" s="32" t="s">
        <v>346</v>
      </c>
    </row>
    <row r="14" spans="1:16" s="93" customFormat="1" ht="27" customHeight="1" x14ac:dyDescent="0.25">
      <c r="A14" s="10">
        <v>4</v>
      </c>
      <c r="B14" s="20" t="s">
        <v>178</v>
      </c>
      <c r="C14" s="14" t="s">
        <v>170</v>
      </c>
      <c r="D14" s="14" t="s">
        <v>103</v>
      </c>
      <c r="E14" s="14" t="s">
        <v>179</v>
      </c>
      <c r="F14" s="14" t="s">
        <v>171</v>
      </c>
      <c r="G14" s="16" t="s">
        <v>45</v>
      </c>
      <c r="H14" s="29">
        <v>1.07</v>
      </c>
      <c r="I14" s="92">
        <v>38</v>
      </c>
      <c r="J14" s="7">
        <v>18</v>
      </c>
      <c r="K14" s="92">
        <v>18</v>
      </c>
      <c r="L14" s="30">
        <v>14</v>
      </c>
      <c r="M14" s="95">
        <f t="shared" si="0"/>
        <v>5.1851851851851851</v>
      </c>
      <c r="N14" s="95">
        <f t="shared" si="1"/>
        <v>61.185185185185183</v>
      </c>
      <c r="O14" s="32" t="s">
        <v>346</v>
      </c>
    </row>
    <row r="15" spans="1:16" ht="16.5" thickBot="1" x14ac:dyDescent="0.3">
      <c r="A15" s="12"/>
      <c r="B15" s="12"/>
      <c r="C15" s="12"/>
      <c r="D15" s="12"/>
      <c r="E15" s="12"/>
    </row>
    <row r="16" spans="1:16" s="44" customFormat="1" ht="15.75" customHeight="1" x14ac:dyDescent="0.25">
      <c r="A16" s="74"/>
      <c r="B16" s="74"/>
      <c r="C16" s="75" t="s">
        <v>21</v>
      </c>
      <c r="D16" s="76"/>
      <c r="E16" s="76"/>
      <c r="F16" s="76"/>
      <c r="G16" s="76"/>
      <c r="H16" s="77"/>
      <c r="I16" s="76"/>
      <c r="J16" s="46"/>
      <c r="K16" s="46"/>
      <c r="L16" s="46"/>
      <c r="M16" s="46"/>
      <c r="N16" s="46"/>
      <c r="O16" s="47"/>
      <c r="P16" s="46"/>
    </row>
    <row r="17" spans="1:16" s="44" customFormat="1" ht="16.5" thickBot="1" x14ac:dyDescent="0.3">
      <c r="A17" s="74"/>
      <c r="B17" s="74"/>
      <c r="C17" s="74"/>
      <c r="D17" s="74"/>
      <c r="E17" s="74"/>
      <c r="F17" s="91"/>
      <c r="G17" s="49"/>
      <c r="H17" s="46"/>
      <c r="I17" s="46"/>
      <c r="J17" s="46"/>
      <c r="K17" s="46"/>
      <c r="L17" s="46"/>
      <c r="M17" s="46"/>
      <c r="N17" s="46"/>
      <c r="O17" s="47"/>
      <c r="P17" s="46"/>
    </row>
    <row r="18" spans="1:16" s="44" customFormat="1" x14ac:dyDescent="0.25">
      <c r="A18" s="74"/>
      <c r="B18" s="74"/>
      <c r="C18" s="75" t="s">
        <v>27</v>
      </c>
      <c r="D18" s="76"/>
      <c r="E18" s="76"/>
      <c r="F18" s="76"/>
      <c r="G18" s="76"/>
      <c r="H18" s="78">
        <v>54</v>
      </c>
      <c r="I18" s="46"/>
      <c r="J18" s="46"/>
      <c r="K18" s="46"/>
      <c r="L18" s="46"/>
      <c r="M18" s="46"/>
      <c r="N18" s="46"/>
      <c r="O18" s="47"/>
      <c r="P18" s="46"/>
    </row>
    <row r="19" spans="1:16" x14ac:dyDescent="0.25">
      <c r="A19" s="12"/>
      <c r="B19" s="12"/>
      <c r="C19" s="12"/>
      <c r="D19" s="12"/>
      <c r="E19" s="12"/>
    </row>
    <row r="20" spans="1:16" x14ac:dyDescent="0.25">
      <c r="A20" s="12"/>
      <c r="B20" s="12"/>
      <c r="C20" s="12"/>
      <c r="D20" s="12"/>
      <c r="E20" s="12"/>
    </row>
    <row r="21" spans="1:16" x14ac:dyDescent="0.25">
      <c r="A21" s="12"/>
      <c r="B21" s="12"/>
      <c r="C21" s="12"/>
      <c r="D21" s="12"/>
      <c r="E21" s="12"/>
    </row>
    <row r="22" spans="1:16" x14ac:dyDescent="0.25">
      <c r="A22" s="12"/>
      <c r="B22" s="12"/>
      <c r="C22" s="12"/>
      <c r="D22" s="12"/>
      <c r="E22" s="12"/>
    </row>
    <row r="23" spans="1:16" x14ac:dyDescent="0.25">
      <c r="A23" s="12"/>
      <c r="B23" s="12"/>
      <c r="C23" s="12"/>
      <c r="D23" s="12"/>
      <c r="E23" s="12"/>
    </row>
    <row r="24" spans="1:16" x14ac:dyDescent="0.25">
      <c r="A24" s="12"/>
      <c r="B24" s="12"/>
      <c r="C24" s="12"/>
      <c r="D24" s="12"/>
      <c r="E24" s="12"/>
    </row>
    <row r="25" spans="1:16" x14ac:dyDescent="0.25">
      <c r="A25" s="12"/>
      <c r="B25" s="12"/>
      <c r="C25" s="12"/>
      <c r="D25" s="12"/>
      <c r="E25" s="12"/>
    </row>
    <row r="26" spans="1:16" x14ac:dyDescent="0.25">
      <c r="A26" s="12"/>
      <c r="B26" s="12"/>
      <c r="C26" s="12"/>
      <c r="D26" s="12"/>
      <c r="E26" s="12"/>
    </row>
    <row r="27" spans="1:16" x14ac:dyDescent="0.25">
      <c r="A27" s="12"/>
      <c r="B27" s="12"/>
      <c r="C27" s="12"/>
      <c r="D27" s="12"/>
      <c r="E27" s="12"/>
    </row>
    <row r="28" spans="1:16" x14ac:dyDescent="0.25">
      <c r="A28" s="12"/>
      <c r="B28" s="12"/>
      <c r="C28" s="12"/>
      <c r="D28" s="12"/>
      <c r="E28" s="12"/>
    </row>
    <row r="29" spans="1:16" x14ac:dyDescent="0.25">
      <c r="A29" s="12"/>
      <c r="B29" s="12"/>
      <c r="C29" s="12"/>
      <c r="D29" s="12"/>
      <c r="E29" s="12"/>
    </row>
    <row r="30" spans="1:16" x14ac:dyDescent="0.25">
      <c r="A30" s="12"/>
      <c r="B30" s="12"/>
      <c r="C30" s="12"/>
      <c r="D30" s="12"/>
      <c r="E30" s="12"/>
    </row>
    <row r="31" spans="1:16" x14ac:dyDescent="0.25">
      <c r="A31" s="13"/>
      <c r="B31" s="13"/>
      <c r="C31" s="13"/>
      <c r="D31" s="13"/>
      <c r="E31" s="13"/>
    </row>
  </sheetData>
  <mergeCells count="18">
    <mergeCell ref="A1:O1"/>
    <mergeCell ref="A2:O2"/>
    <mergeCell ref="A3:F3"/>
    <mergeCell ref="A4:F4"/>
    <mergeCell ref="A5:O5"/>
    <mergeCell ref="O6:O10"/>
    <mergeCell ref="A10:G10"/>
    <mergeCell ref="F6:F9"/>
    <mergeCell ref="G6:G9"/>
    <mergeCell ref="H6:I7"/>
    <mergeCell ref="J6:K7"/>
    <mergeCell ref="L6:M7"/>
    <mergeCell ref="N6:N8"/>
    <mergeCell ref="A6:A9"/>
    <mergeCell ref="B6:B9"/>
    <mergeCell ref="C6:C9"/>
    <mergeCell ref="D6:D9"/>
    <mergeCell ref="E6:E9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мальчики 5-6 </vt:lpstr>
      <vt:lpstr>девочки 5-6</vt:lpstr>
      <vt:lpstr>юноши 7-8 </vt:lpstr>
      <vt:lpstr>девушки 7-8</vt:lpstr>
      <vt:lpstr>юноши 9-11</vt:lpstr>
      <vt:lpstr>девушки 9-11</vt:lpstr>
      <vt:lpstr>'девочки 5-6'!Область_печати</vt:lpstr>
      <vt:lpstr>'девушки 7-8'!Область_печати</vt:lpstr>
      <vt:lpstr>'девушки 9-11'!Область_печати</vt:lpstr>
      <vt:lpstr>'мальчики 5-6 '!Область_печати</vt:lpstr>
      <vt:lpstr>'юноши 7-8 '!Область_печати</vt:lpstr>
      <vt:lpstr>'юноши 9-11'!Область_печати</vt:lpstr>
    </vt:vector>
  </TitlesOfParts>
  <Company>DUSSH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2010-01-21T09:16:19Z</dcterms:created>
  <dcterms:modified xsi:type="dcterms:W3CDTF">2023-10-24T05:32:43Z</dcterms:modified>
</cp:coreProperties>
</file>